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026"/>
  <workbookPr defaultThemeVersion="124226"/>
  <mc:AlternateContent xmlns:mc="http://schemas.openxmlformats.org/markup-compatibility/2006">
    <mc:Choice Requires="x15">
      <x15ac:absPath xmlns:x15ac="http://schemas.microsoft.com/office/spreadsheetml/2010/11/ac" url="C:\Users\user\Desktop\"/>
    </mc:Choice>
  </mc:AlternateContent>
  <xr:revisionPtr revIDLastSave="0" documentId="8_{F9631737-E4DD-483F-A89D-39B526F84139}" xr6:coauthVersionLast="47" xr6:coauthVersionMax="47" xr10:uidLastSave="{00000000-0000-0000-0000-000000000000}"/>
  <bookViews>
    <workbookView xWindow="-120" yWindow="-120" windowWidth="20730" windowHeight="11160" xr2:uid="{00000000-000D-0000-FFFF-FFFF00000000}"/>
  </bookViews>
  <sheets>
    <sheet name="CONTRATACION 2021" sheetId="1" r:id="rId1"/>
    <sheet name="SUPERVISORES" sheetId="4" r:id="rId2"/>
    <sheet name="CONVOCATORIAS" sheetId="2" r:id="rId3"/>
    <sheet name="ORDENES DE COMPRA" sheetId="3" r:id="rId4"/>
    <sheet name="Hoja1" sheetId="5" r:id="rId5"/>
  </sheets>
  <definedNames>
    <definedName name="_xlnm._FilterDatabase" localSheetId="0" hidden="1">'CONTRATACION 2021'!$A$1:$CS$255</definedName>
    <definedName name="lnkContractReferenceLink_0" localSheetId="0">'CONTRATACION 2021'!$C$246</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S255" i="1" l="1"/>
  <c r="BR255" i="1"/>
  <c r="AO251" i="1"/>
  <c r="AP174" i="1"/>
  <c r="AO174" i="1"/>
  <c r="AP254" i="1"/>
  <c r="BS254" i="1"/>
  <c r="BR254" i="1"/>
  <c r="AP253" i="1"/>
  <c r="BS253" i="1"/>
  <c r="BR253" i="1"/>
  <c r="D15" i="5"/>
  <c r="AO252" i="1"/>
  <c r="BR252" i="1"/>
  <c r="AP252" i="1"/>
  <c r="BS252" i="1"/>
  <c r="AP251" i="1"/>
  <c r="BS251" i="1"/>
  <c r="BR251" i="1"/>
  <c r="AO250" i="1"/>
  <c r="AP250" i="1"/>
  <c r="BS250" i="1"/>
  <c r="BR249" i="1"/>
  <c r="AP249" i="1"/>
  <c r="BS249" i="1"/>
  <c r="BR248" i="1"/>
  <c r="AO248" i="1"/>
  <c r="AP248" i="1"/>
  <c r="BS248" i="1"/>
  <c r="BR247" i="1"/>
  <c r="AO247" i="1"/>
  <c r="AP247" i="1"/>
  <c r="BS247" i="1"/>
  <c r="BR246" i="1"/>
  <c r="AO246" i="1"/>
  <c r="AP246" i="1"/>
  <c r="BS246" i="1"/>
  <c r="BR245" i="1"/>
  <c r="AO245" i="1"/>
  <c r="AP245" i="1"/>
  <c r="BS245" i="1"/>
  <c r="BR244" i="1"/>
  <c r="AO244" i="1"/>
  <c r="AP244" i="1"/>
  <c r="BS244" i="1"/>
  <c r="BR243" i="1"/>
  <c r="AO243" i="1"/>
  <c r="AP243" i="1"/>
  <c r="BS243" i="1"/>
  <c r="BR242" i="1"/>
  <c r="AO242" i="1"/>
  <c r="AP242" i="1"/>
  <c r="BS242" i="1"/>
  <c r="BR241" i="1"/>
  <c r="AO241" i="1"/>
  <c r="AP241" i="1"/>
  <c r="BS241" i="1"/>
  <c r="BR240" i="1"/>
  <c r="AO240" i="1"/>
  <c r="AP240" i="1"/>
  <c r="BS240" i="1"/>
  <c r="BR239" i="1"/>
  <c r="AO239" i="1"/>
  <c r="AP239" i="1"/>
  <c r="BS239" i="1"/>
  <c r="BR238" i="1"/>
  <c r="AO238" i="1"/>
  <c r="AP238" i="1"/>
  <c r="BS238" i="1"/>
  <c r="BR237" i="1"/>
  <c r="AO237" i="1"/>
  <c r="AP237" i="1"/>
  <c r="BS237" i="1"/>
  <c r="BR236" i="1"/>
  <c r="AO236" i="1"/>
  <c r="AP236" i="1"/>
  <c r="BS236" i="1"/>
  <c r="BR235" i="1"/>
  <c r="AO235" i="1"/>
  <c r="AP235" i="1"/>
  <c r="BS235" i="1"/>
  <c r="BR234" i="1"/>
  <c r="AO234" i="1"/>
  <c r="AP234" i="1"/>
  <c r="BS234" i="1"/>
  <c r="BR233" i="1"/>
  <c r="AP233" i="1"/>
  <c r="BS233" i="1"/>
  <c r="BR232" i="1"/>
  <c r="AP232" i="1"/>
  <c r="BS232" i="1"/>
  <c r="BR231" i="1"/>
  <c r="AP231" i="1"/>
  <c r="BS231" i="1"/>
  <c r="BR230" i="1"/>
  <c r="AP230" i="1"/>
  <c r="BS230" i="1"/>
  <c r="BR229" i="1"/>
  <c r="AO229" i="1"/>
  <c r="AP229" i="1"/>
  <c r="BS229" i="1"/>
  <c r="BR228" i="1"/>
  <c r="AO228" i="1"/>
  <c r="AP228" i="1"/>
  <c r="BS228" i="1"/>
  <c r="BS227" i="1"/>
  <c r="BR227" i="1"/>
  <c r="BS226" i="1"/>
  <c r="BR226" i="1"/>
  <c r="BR225" i="1"/>
  <c r="AO225" i="1"/>
  <c r="AP225" i="1"/>
  <c r="BS225" i="1"/>
  <c r="BR224" i="1"/>
  <c r="AO224" i="1"/>
  <c r="AP224" i="1"/>
  <c r="BS224" i="1"/>
  <c r="BR223" i="1"/>
  <c r="AO223" i="1"/>
  <c r="AP223" i="1"/>
  <c r="BS223" i="1"/>
  <c r="BR222" i="1"/>
  <c r="AO222" i="1"/>
  <c r="AP222" i="1"/>
  <c r="BS222" i="1"/>
  <c r="BR221" i="1"/>
  <c r="AO221" i="1"/>
  <c r="AP221" i="1"/>
  <c r="BS221" i="1"/>
  <c r="BR220" i="1"/>
  <c r="AO220" i="1"/>
  <c r="AP220" i="1"/>
  <c r="BS220" i="1"/>
  <c r="BR219" i="1"/>
  <c r="AO219" i="1"/>
  <c r="AP219" i="1"/>
  <c r="BS219" i="1"/>
  <c r="BR218" i="1"/>
  <c r="AO218" i="1"/>
  <c r="AP218" i="1"/>
  <c r="BS218" i="1"/>
  <c r="BR217" i="1"/>
  <c r="AO217" i="1"/>
  <c r="AP217" i="1"/>
  <c r="BS217" i="1"/>
  <c r="BR216" i="1"/>
  <c r="AP216" i="1"/>
  <c r="BS216" i="1"/>
  <c r="BS215" i="1"/>
  <c r="BR215" i="1"/>
  <c r="BR214" i="1"/>
  <c r="AP214" i="1"/>
  <c r="BS214" i="1"/>
  <c r="BS213" i="1"/>
  <c r="BR213" i="1"/>
  <c r="BS212" i="1"/>
  <c r="BR212" i="1"/>
  <c r="BS211" i="1"/>
  <c r="BR211" i="1"/>
  <c r="BS210" i="1"/>
  <c r="BR210" i="1"/>
  <c r="BS209" i="1"/>
  <c r="BR209" i="1"/>
  <c r="BS208" i="1"/>
  <c r="BR208" i="1"/>
  <c r="BS207" i="1"/>
  <c r="BR207" i="1"/>
  <c r="BS206" i="1"/>
  <c r="BR206" i="1"/>
  <c r="BS205" i="1"/>
  <c r="BR205" i="1"/>
  <c r="BS204" i="1"/>
  <c r="BR204" i="1"/>
  <c r="BS203" i="1"/>
  <c r="BR203" i="1"/>
  <c r="BS202" i="1"/>
  <c r="BR202" i="1"/>
  <c r="BS201" i="1"/>
  <c r="BR201" i="1"/>
  <c r="BS200" i="1"/>
  <c r="BR200" i="1"/>
  <c r="BS199" i="1"/>
  <c r="BR199" i="1"/>
  <c r="BS198" i="1"/>
  <c r="BR198" i="1"/>
  <c r="BS197" i="1"/>
  <c r="BR197" i="1"/>
  <c r="BS196" i="1"/>
  <c r="BR196" i="1"/>
  <c r="BS195" i="1"/>
  <c r="BR195" i="1"/>
  <c r="BS194" i="1"/>
  <c r="BR194" i="1"/>
  <c r="BS193" i="1"/>
  <c r="BR193" i="1"/>
  <c r="BS192" i="1"/>
  <c r="BR192" i="1"/>
  <c r="BS191" i="1"/>
  <c r="BR191" i="1"/>
  <c r="BS190" i="1"/>
  <c r="BR190" i="1"/>
  <c r="BS189" i="1"/>
  <c r="BR189" i="1"/>
  <c r="BS188" i="1"/>
  <c r="BR188" i="1"/>
  <c r="BS187" i="1"/>
  <c r="BR187" i="1"/>
  <c r="BS186" i="1"/>
  <c r="BR186" i="1"/>
  <c r="BS185" i="1"/>
  <c r="BR185" i="1"/>
  <c r="BS184" i="1"/>
  <c r="BR184" i="1"/>
  <c r="BS183" i="1"/>
  <c r="BR183" i="1"/>
  <c r="BS182" i="1"/>
  <c r="BR182" i="1"/>
  <c r="BS181" i="1"/>
  <c r="BR181" i="1"/>
  <c r="BS180" i="1"/>
  <c r="BR180" i="1"/>
  <c r="BS179" i="1"/>
  <c r="BR179" i="1"/>
  <c r="BS178" i="1"/>
  <c r="BR178" i="1"/>
  <c r="BS177" i="1"/>
  <c r="BR177" i="1"/>
  <c r="BS176" i="1"/>
  <c r="BR176" i="1"/>
  <c r="BS175" i="1"/>
  <c r="BR175" i="1"/>
  <c r="BS174" i="1"/>
  <c r="BR174" i="1"/>
  <c r="BS173" i="1"/>
  <c r="BR173" i="1"/>
  <c r="BS172" i="1"/>
  <c r="BR172" i="1"/>
  <c r="BS171" i="1"/>
  <c r="BR171" i="1"/>
  <c r="BS170" i="1"/>
  <c r="BR170" i="1"/>
  <c r="BS169" i="1"/>
  <c r="BR169" i="1"/>
  <c r="BS168" i="1"/>
  <c r="BR168" i="1"/>
  <c r="BS167" i="1"/>
  <c r="BR167" i="1"/>
  <c r="BS166" i="1"/>
  <c r="BR166" i="1"/>
  <c r="BS165" i="1"/>
  <c r="BR165" i="1"/>
  <c r="BS164" i="1"/>
  <c r="BR164" i="1"/>
  <c r="BS163" i="1"/>
  <c r="BR163" i="1"/>
  <c r="BS162" i="1"/>
  <c r="BR162" i="1"/>
  <c r="BS161" i="1"/>
  <c r="BR161" i="1"/>
  <c r="BS160" i="1"/>
  <c r="BR160" i="1"/>
  <c r="BS159" i="1"/>
  <c r="BR159" i="1"/>
  <c r="BR158" i="1"/>
  <c r="AP158" i="1"/>
  <c r="BS158" i="1"/>
  <c r="BR157" i="1"/>
  <c r="AP157" i="1"/>
  <c r="BS157" i="1"/>
  <c r="BR156" i="1"/>
  <c r="AP156" i="1"/>
  <c r="BS156" i="1"/>
  <c r="BR155" i="1"/>
  <c r="AP155" i="1"/>
  <c r="BS155" i="1"/>
  <c r="BR154" i="1"/>
  <c r="AP154" i="1"/>
  <c r="BS154" i="1"/>
  <c r="BR153" i="1"/>
  <c r="AP153" i="1"/>
  <c r="BS153" i="1"/>
  <c r="BR152" i="1"/>
  <c r="AP152" i="1"/>
  <c r="BS152" i="1"/>
  <c r="BR151" i="1"/>
  <c r="AP151" i="1"/>
  <c r="BS151" i="1"/>
  <c r="BR150" i="1"/>
  <c r="AP150" i="1"/>
  <c r="BS150" i="1"/>
  <c r="BR149" i="1"/>
  <c r="AP149" i="1"/>
  <c r="BS149" i="1"/>
  <c r="BR148" i="1"/>
  <c r="AP148" i="1"/>
  <c r="BS148" i="1"/>
  <c r="BR147" i="1"/>
  <c r="AP147" i="1"/>
  <c r="BS147" i="1"/>
  <c r="BR146" i="1"/>
  <c r="AP146" i="1"/>
  <c r="BS146" i="1"/>
  <c r="BR145" i="1"/>
  <c r="AP145" i="1"/>
  <c r="BS145" i="1"/>
  <c r="BR144" i="1"/>
  <c r="AP144" i="1"/>
  <c r="BS144" i="1"/>
  <c r="BR143" i="1"/>
  <c r="AP143" i="1"/>
  <c r="BS143" i="1"/>
  <c r="BR142" i="1"/>
  <c r="AP142" i="1"/>
  <c r="BS142" i="1"/>
  <c r="BR141" i="1"/>
  <c r="AP141" i="1"/>
  <c r="BS141" i="1"/>
  <c r="BR140" i="1"/>
  <c r="AP140" i="1"/>
  <c r="BS140" i="1"/>
  <c r="BR139" i="1"/>
  <c r="AP139" i="1"/>
  <c r="BS139" i="1"/>
  <c r="BR138" i="1"/>
  <c r="AP138" i="1"/>
  <c r="BS138" i="1"/>
  <c r="BR137" i="1"/>
  <c r="AP137" i="1"/>
  <c r="BS137" i="1"/>
  <c r="BR136" i="1"/>
  <c r="AP136" i="1"/>
  <c r="BS136" i="1"/>
  <c r="BR135" i="1"/>
  <c r="AP135" i="1"/>
  <c r="BS135" i="1"/>
  <c r="BR134" i="1"/>
  <c r="AP134" i="1"/>
  <c r="BS134" i="1"/>
  <c r="BR133" i="1"/>
  <c r="AP133" i="1"/>
  <c r="BS133" i="1"/>
  <c r="BR132" i="1"/>
  <c r="AP132" i="1"/>
  <c r="BS132" i="1"/>
  <c r="BR131" i="1"/>
  <c r="AP131" i="1"/>
  <c r="BS131" i="1"/>
  <c r="BR130" i="1"/>
  <c r="AP130" i="1"/>
  <c r="BS130" i="1"/>
  <c r="BR129" i="1"/>
  <c r="AP129" i="1"/>
  <c r="BS129" i="1"/>
  <c r="BS128" i="1"/>
  <c r="BR128" i="1"/>
  <c r="BS127" i="1"/>
  <c r="BR127" i="1"/>
  <c r="BS126" i="1"/>
  <c r="BR126" i="1"/>
  <c r="BS125" i="1"/>
  <c r="BR125" i="1"/>
  <c r="BS124" i="1"/>
  <c r="BR124" i="1"/>
  <c r="BS123" i="1"/>
  <c r="BR123" i="1"/>
  <c r="BR122" i="1"/>
  <c r="AP122" i="1"/>
  <c r="BS122" i="1"/>
  <c r="BR121" i="1"/>
  <c r="AP121" i="1"/>
  <c r="BS121" i="1"/>
  <c r="BR120" i="1"/>
  <c r="AP120" i="1"/>
  <c r="BS120" i="1"/>
  <c r="BR119" i="1"/>
  <c r="AP119" i="1"/>
  <c r="BS119" i="1"/>
  <c r="BR118" i="1"/>
  <c r="AP118" i="1"/>
  <c r="BS118" i="1"/>
  <c r="BR117" i="1"/>
  <c r="AP117" i="1"/>
  <c r="BS117" i="1"/>
  <c r="BR116" i="1"/>
  <c r="AP116" i="1"/>
  <c r="BS116" i="1"/>
  <c r="BR115" i="1"/>
  <c r="AP115" i="1"/>
  <c r="BS115" i="1"/>
  <c r="BR114" i="1"/>
  <c r="AP114" i="1"/>
  <c r="BS114" i="1"/>
  <c r="BR113" i="1"/>
  <c r="AP113" i="1"/>
  <c r="BS113" i="1"/>
  <c r="BR112" i="1"/>
  <c r="AP112" i="1"/>
  <c r="BS112" i="1"/>
  <c r="BR111" i="1"/>
  <c r="AP111" i="1"/>
  <c r="BS111" i="1"/>
  <c r="BR110" i="1"/>
  <c r="AP110" i="1"/>
  <c r="BS110" i="1"/>
  <c r="BR109" i="1"/>
  <c r="AP109" i="1"/>
  <c r="BS109" i="1"/>
  <c r="BR108" i="1"/>
  <c r="AP108" i="1"/>
  <c r="BS108" i="1"/>
  <c r="BR107" i="1"/>
  <c r="AP107" i="1"/>
  <c r="BS107" i="1"/>
  <c r="BR106" i="1"/>
  <c r="AP106" i="1"/>
  <c r="BS106" i="1"/>
  <c r="BR105" i="1"/>
  <c r="AP105" i="1"/>
  <c r="BS105" i="1"/>
  <c r="BR104" i="1"/>
  <c r="AP104" i="1"/>
  <c r="BS104" i="1"/>
  <c r="BR103" i="1"/>
  <c r="AP103" i="1"/>
  <c r="BS103" i="1"/>
  <c r="BR102" i="1"/>
  <c r="AP102" i="1"/>
  <c r="BS102" i="1"/>
  <c r="BR101" i="1"/>
  <c r="AP101" i="1"/>
  <c r="BS101" i="1"/>
  <c r="BR100" i="1"/>
  <c r="AP100" i="1"/>
  <c r="BS100" i="1"/>
  <c r="BR99" i="1"/>
  <c r="AP99" i="1"/>
  <c r="BS99" i="1"/>
  <c r="BR98" i="1"/>
  <c r="AP98" i="1"/>
  <c r="BS98" i="1"/>
  <c r="BR97" i="1"/>
  <c r="AP97" i="1"/>
  <c r="BS97" i="1"/>
  <c r="BR96" i="1"/>
  <c r="AP96" i="1"/>
  <c r="BS96" i="1"/>
  <c r="BR95" i="1"/>
  <c r="AP95" i="1"/>
  <c r="BS95" i="1"/>
  <c r="BR94" i="1"/>
  <c r="AP94" i="1"/>
  <c r="BS94" i="1"/>
  <c r="BR93" i="1"/>
  <c r="AP93" i="1"/>
  <c r="BS93" i="1"/>
  <c r="BR92" i="1"/>
  <c r="AP92" i="1"/>
  <c r="BS92" i="1"/>
  <c r="BR91" i="1"/>
  <c r="AP91" i="1"/>
  <c r="BS91" i="1"/>
  <c r="BR90" i="1"/>
  <c r="AP90" i="1"/>
  <c r="BS90" i="1"/>
  <c r="BR89" i="1"/>
  <c r="AP89" i="1"/>
  <c r="BS89" i="1"/>
  <c r="BR88" i="1"/>
  <c r="AP88" i="1"/>
  <c r="BS88" i="1"/>
  <c r="BR87" i="1"/>
  <c r="AP87" i="1"/>
  <c r="BS87" i="1"/>
  <c r="BR86" i="1"/>
  <c r="AP86" i="1"/>
  <c r="BS86" i="1"/>
  <c r="BR85" i="1"/>
  <c r="AP85" i="1"/>
  <c r="BS85" i="1"/>
  <c r="BR84" i="1"/>
  <c r="AP84" i="1"/>
  <c r="BS84" i="1"/>
  <c r="BR83" i="1"/>
  <c r="AO83" i="1"/>
  <c r="AP83" i="1"/>
  <c r="BS83" i="1"/>
  <c r="BR82" i="1"/>
  <c r="AP82" i="1"/>
  <c r="BS82" i="1"/>
  <c r="BS81" i="1"/>
  <c r="BR81" i="1"/>
  <c r="BS80" i="1"/>
  <c r="BR80" i="1"/>
  <c r="BS79" i="1"/>
  <c r="BR79" i="1"/>
  <c r="BS78" i="1"/>
  <c r="BR78" i="1"/>
  <c r="BS77" i="1"/>
  <c r="BR77" i="1"/>
  <c r="BS76" i="1"/>
  <c r="BR76" i="1"/>
  <c r="BS75" i="1"/>
  <c r="BR75" i="1"/>
  <c r="BS74" i="1"/>
  <c r="BR74" i="1"/>
  <c r="BS73" i="1"/>
  <c r="BR73" i="1"/>
  <c r="BS72" i="1"/>
  <c r="BR72" i="1"/>
  <c r="BS71" i="1"/>
  <c r="BR71" i="1"/>
  <c r="BS70" i="1"/>
  <c r="BR70" i="1"/>
  <c r="BS69" i="1"/>
  <c r="BR69" i="1"/>
  <c r="BS68" i="1"/>
  <c r="BR68" i="1"/>
  <c r="BS67" i="1"/>
  <c r="BR67" i="1"/>
  <c r="BS66" i="1"/>
  <c r="BR66" i="1"/>
  <c r="BS65" i="1"/>
  <c r="BR65" i="1"/>
  <c r="BS64" i="1"/>
  <c r="BR64" i="1"/>
  <c r="BS63" i="1"/>
  <c r="BR63" i="1"/>
  <c r="BS62" i="1"/>
  <c r="BR62" i="1"/>
  <c r="BS61" i="1"/>
  <c r="BR61" i="1"/>
  <c r="BS60" i="1"/>
  <c r="BR60" i="1"/>
  <c r="BS59" i="1"/>
  <c r="BR59" i="1"/>
  <c r="BS58" i="1"/>
  <c r="BR58" i="1"/>
  <c r="BS57" i="1"/>
  <c r="BR57" i="1"/>
  <c r="BS56" i="1"/>
  <c r="BR56" i="1"/>
  <c r="BS55" i="1"/>
  <c r="BR55" i="1"/>
  <c r="BS54" i="1"/>
  <c r="BR54" i="1"/>
  <c r="BS53" i="1"/>
  <c r="BR53" i="1"/>
  <c r="BS52" i="1"/>
  <c r="BR52" i="1"/>
  <c r="BS51" i="1"/>
  <c r="BR51" i="1"/>
  <c r="BS50" i="1"/>
  <c r="BR50" i="1"/>
  <c r="BS49" i="1"/>
  <c r="BR49" i="1"/>
  <c r="BS48" i="1"/>
  <c r="BR48" i="1"/>
  <c r="BS47" i="1"/>
  <c r="BR47" i="1"/>
  <c r="BS46" i="1"/>
  <c r="BR46" i="1"/>
  <c r="BS45" i="1"/>
  <c r="BR45" i="1"/>
  <c r="BS44" i="1"/>
  <c r="BR44" i="1"/>
  <c r="BS43" i="1"/>
  <c r="BR43" i="1"/>
  <c r="BS42" i="1"/>
  <c r="BR42" i="1"/>
  <c r="BS41" i="1"/>
  <c r="BR41" i="1"/>
  <c r="BS40" i="1"/>
  <c r="BR40" i="1"/>
  <c r="BS39" i="1"/>
  <c r="BR39" i="1"/>
  <c r="BS38" i="1"/>
  <c r="BR38" i="1"/>
  <c r="BS37" i="1"/>
  <c r="BR37" i="1"/>
  <c r="BS36" i="1"/>
  <c r="BR36" i="1"/>
  <c r="BS35" i="1"/>
  <c r="BR35" i="1"/>
  <c r="BS34" i="1"/>
  <c r="BR34" i="1"/>
  <c r="BS33" i="1"/>
  <c r="BR33" i="1"/>
  <c r="BS32" i="1"/>
  <c r="BR32" i="1"/>
  <c r="BS31" i="1"/>
  <c r="BR31" i="1"/>
  <c r="BS30" i="1"/>
  <c r="BR30" i="1"/>
  <c r="BS29" i="1"/>
  <c r="BR29" i="1"/>
  <c r="BS28" i="1"/>
  <c r="BR28" i="1"/>
  <c r="BS27" i="1"/>
  <c r="BR27" i="1"/>
  <c r="BS26" i="1"/>
  <c r="BR26" i="1"/>
  <c r="BS25" i="1"/>
  <c r="BR25" i="1"/>
  <c r="BS24" i="1"/>
  <c r="BR24" i="1"/>
  <c r="BS23" i="1"/>
  <c r="BR23" i="1"/>
  <c r="BS22" i="1"/>
  <c r="BR22" i="1"/>
  <c r="BS21" i="1"/>
  <c r="BR21" i="1"/>
  <c r="BS20" i="1"/>
  <c r="BR20" i="1"/>
  <c r="BS19" i="1"/>
  <c r="BR19" i="1"/>
  <c r="BS18" i="1"/>
  <c r="BR18" i="1"/>
  <c r="BS17" i="1"/>
  <c r="BR17" i="1"/>
  <c r="BS16" i="1"/>
  <c r="BR16" i="1"/>
  <c r="BS15" i="1"/>
  <c r="BR15" i="1"/>
  <c r="BS14" i="1"/>
  <c r="BR14" i="1"/>
  <c r="BS13" i="1"/>
  <c r="BR13" i="1"/>
  <c r="BS12" i="1"/>
  <c r="BR12" i="1"/>
  <c r="BS11" i="1"/>
  <c r="BR11" i="1"/>
  <c r="BS10" i="1"/>
  <c r="BR10" i="1"/>
  <c r="BS9" i="1"/>
  <c r="BR9" i="1"/>
  <c r="BS8" i="1"/>
  <c r="BR8" i="1"/>
  <c r="BS7" i="1"/>
  <c r="BR7" i="1"/>
  <c r="BS6" i="1"/>
  <c r="BR6" i="1"/>
  <c r="BS5" i="1"/>
  <c r="BR5" i="1"/>
  <c r="BS4" i="1"/>
  <c r="BR4" i="1"/>
  <c r="BR3" i="1"/>
  <c r="AS3" i="1"/>
  <c r="AP3" i="1"/>
  <c r="BS3" i="1"/>
</calcChain>
</file>

<file path=xl/sharedStrings.xml><?xml version="1.0" encoding="utf-8"?>
<sst xmlns="http://schemas.openxmlformats.org/spreadsheetml/2006/main" count="9341" uniqueCount="3192">
  <si>
    <t xml:space="preserve">N° CONTRATO </t>
  </si>
  <si>
    <t xml:space="preserve">CONVOCATORIA Y/O ORDEN DE COMPRA </t>
  </si>
  <si>
    <t>NOMBRE DEL CONTRATISTA</t>
  </si>
  <si>
    <t>TIPO DE PERSONA</t>
  </si>
  <si>
    <t>TIPO DE IDENTIFI-CACION</t>
  </si>
  <si>
    <t xml:space="preserve">NUMERO DE IDENTIFICACION </t>
  </si>
  <si>
    <t>DIGITO  (NIT O RUT)</t>
  </si>
  <si>
    <t>GENERO</t>
  </si>
  <si>
    <t>FECHA DE CUMPLEAÑOS</t>
  </si>
  <si>
    <t>LUGAR DE NACIMIENTO</t>
  </si>
  <si>
    <t>DIRECCION DEL CONTRATISTA</t>
  </si>
  <si>
    <t>LOCALIDAD DONDE RESIDE</t>
  </si>
  <si>
    <t>TELEFONO CELULAR</t>
  </si>
  <si>
    <t>EPS</t>
  </si>
  <si>
    <t>FONDO DE PENSIONES</t>
  </si>
  <si>
    <t>ASEGURADORA RIESGOS LABORALES</t>
  </si>
  <si>
    <t>NIVEL DE RIESGO</t>
  </si>
  <si>
    <t>PERFIL
NIVEL-TITULO</t>
  </si>
  <si>
    <t>AREA O DEPENDENCIA</t>
  </si>
  <si>
    <t xml:space="preserve">NUMERO DE PROCESO EN SECOP </t>
  </si>
  <si>
    <t>MODALIDAD DE CONTRATACIÓN</t>
  </si>
  <si>
    <t>TIPO DE CONTRATO</t>
  </si>
  <si>
    <t>OBJETO</t>
  </si>
  <si>
    <t xml:space="preserve">NUMERO RUBRO PRESUPUESTAL </t>
  </si>
  <si>
    <t xml:space="preserve">NOMBRE DE RUBRO PRESUPUESTAL </t>
  </si>
  <si>
    <t>NUMERO
CDP</t>
  </si>
  <si>
    <t>VALOR CDP</t>
  </si>
  <si>
    <t>FECHA CDP</t>
  </si>
  <si>
    <t xml:space="preserve">NUMERO DE SIPSE </t>
  </si>
  <si>
    <t>FECHA FIRMA CONTRATO</t>
  </si>
  <si>
    <t xml:space="preserve">FECHA INICIAL DE CONTRATO </t>
  </si>
  <si>
    <t xml:space="preserve">FECHA DE TERMINACION INICIAL </t>
  </si>
  <si>
    <t xml:space="preserve">PLAZO DE EJECUCIÓN INICIAL </t>
  </si>
  <si>
    <t>VALOR INICIAL DEL CONTRATO</t>
  </si>
  <si>
    <t>VALOR MENSUAL</t>
  </si>
  <si>
    <t>NUMERO CRP</t>
  </si>
  <si>
    <t>VALOR CRP</t>
  </si>
  <si>
    <t>FECHA CRP</t>
  </si>
  <si>
    <t>POLIZA DEL CONTRATO</t>
  </si>
  <si>
    <t xml:space="preserve">TIPO DE MODIFICACION </t>
  </si>
  <si>
    <t xml:space="preserve">FECHA DE MODIFICACION </t>
  </si>
  <si>
    <t>NUMERO DE SIPSE DE LA MODIFICACION 1</t>
  </si>
  <si>
    <t xml:space="preserve">VALOR </t>
  </si>
  <si>
    <t>NUMERO DE CDP PREDIS (MODIFICACION 1)</t>
  </si>
  <si>
    <t>NUMERO DE RP (MODIFICACION 1)</t>
  </si>
  <si>
    <t>PLAZO</t>
  </si>
  <si>
    <t xml:space="preserve">FEHCA DE REINICIO </t>
  </si>
  <si>
    <t>POLIZA DE LA MODIFICACION 1</t>
  </si>
  <si>
    <t>FECHA TERMINACION CON MODIFICATORIO 1</t>
  </si>
  <si>
    <t>TIPO DE MODIFICACION 2</t>
  </si>
  <si>
    <t>NUMERO DE SIPSE DE LA MODIFICACION 2</t>
  </si>
  <si>
    <t xml:space="preserve">FECHA DE RE INICIO </t>
  </si>
  <si>
    <t>FECHA DE TERMINACION CON MODIFICATORIO 2</t>
  </si>
  <si>
    <t xml:space="preserve">VALOR TOTAL DEL CONTRATO DESUES DE LOS MODIFICATORIOS </t>
  </si>
  <si>
    <t xml:space="preserve">PLAZO TOTAL DEL CONTRATO DESPUES DE LOS MODIFICATORIOS </t>
  </si>
  <si>
    <t xml:space="preserve">FECHA DE TERMINACION FINAL </t>
  </si>
  <si>
    <t>ESTADO ACTUAL DEL CONTRATO</t>
  </si>
  <si>
    <t>OFICINA SUPERVISORA</t>
  </si>
  <si>
    <t>APOYO A LA SUPERVISION  DEL CONTRATO</t>
  </si>
  <si>
    <t>REQUIERE</t>
  </si>
  <si>
    <t>FECHA LIQUIDACIÓN CONTRATO</t>
  </si>
  <si>
    <t>FECHA PUBLICACION SECOP</t>
  </si>
  <si>
    <t>AFILIACION ARL</t>
  </si>
  <si>
    <t xml:space="preserve">ENLACE SECOP </t>
  </si>
  <si>
    <t>CONSTANCIA SECOP</t>
  </si>
  <si>
    <t>ABOGADO ENCARGADO</t>
  </si>
  <si>
    <t xml:space="preserve">CEDENTE </t>
  </si>
  <si>
    <t xml:space="preserve">CESIONARIO </t>
  </si>
  <si>
    <t xml:space="preserve">FECHA DE CESION </t>
  </si>
  <si>
    <t>OBSERVACIONES</t>
  </si>
  <si>
    <t>GASTOS</t>
  </si>
  <si>
    <t xml:space="preserve">PLATAFORMA DE PUBLICACION </t>
  </si>
  <si>
    <t>(sin ceros a la izquierda)</t>
  </si>
  <si>
    <t>NUMERO DE CONTRATO FDLU</t>
  </si>
  <si>
    <t>NOMBRE Y APELLIDOS DEL CONTRATISTA O RAZON SOCIAL EN MAYUSCULA</t>
  </si>
  <si>
    <t xml:space="preserve">ESCOGER DE LA LISTA </t>
  </si>
  <si>
    <t xml:space="preserve">DIGITAR NUMERO  SIN PUNTOS NI GUIONES </t>
  </si>
  <si>
    <t>DIGITAR (DD/MM/AAAA)</t>
  </si>
  <si>
    <t xml:space="preserve">APLICAR PROTOCOLO DE DILIGENCIAMIENTO DE DIRECCIONES ASI: 
Carrera: KR
Calle: CL
Diagonal: DG
Transversal: TV
Avenida: AV
Este: E
Sur: Sur
Apartamento: APTO
Bloque: BL
Interior: INT
no usar guiones ni caracteres, solo espacios para separar. 
Ejemplo: 
-KR 28 20 06 SUR
-TV 86 A 65 04 INT 10 APTO 301
-CL 80 A 102 F 08 SUR </t>
  </si>
  <si>
    <t>ESCOGER DE LA LISTA</t>
  </si>
  <si>
    <t xml:space="preserve">DIGITAR EL CORREO ELECTRONICO PERSONAL </t>
  </si>
  <si>
    <t>DIGITAR EL NOMBRE DE LA ENTIDAD PROMOTORA DE SALUD</t>
  </si>
  <si>
    <t xml:space="preserve">DIGITAR EL NOMBRE DEL FONDO DE PENSIONES </t>
  </si>
  <si>
    <t>DIGITAR EL NOMBRE DE LA ASEGURADORA DE RIESGOS LABORALES</t>
  </si>
  <si>
    <t xml:space="preserve">DIGITAR EL TITULO OTORGADO </t>
  </si>
  <si>
    <t xml:space="preserve">DIGITAR EL OBJETO CONTRACTUAL EN LETRA MAYUSCULA </t>
  </si>
  <si>
    <t xml:space="preserve">DIGITAR ELNUMERO SIN PUNTOS NI COMAS </t>
  </si>
  <si>
    <t xml:space="preserve">DIGITAR VALOR EN PESOS </t>
  </si>
  <si>
    <t xml:space="preserve">DIGITAR NUMERO DE MESES </t>
  </si>
  <si>
    <t xml:space="preserve">DIGITAR  NUMERO DE DIAS </t>
  </si>
  <si>
    <t xml:space="preserve">TOTAL EN DIAS </t>
  </si>
  <si>
    <t>DIGITAR VALOR EN PESOS</t>
  </si>
  <si>
    <t>DIAS</t>
  </si>
  <si>
    <t>TOTAL</t>
  </si>
  <si>
    <t>EN CASO DE SUSPENSIONES</t>
  </si>
  <si>
    <t>EN CASO DE SUSPENSIONES EN CASO DE CESION NOMBRES</t>
  </si>
  <si>
    <t xml:space="preserve">FUNCIONAMIENTO/INVERSION </t>
  </si>
  <si>
    <t>N/A</t>
  </si>
  <si>
    <t>CD-001-FDLU-2021</t>
  </si>
  <si>
    <t>ELVIRA ORJUELA SULVARAN</t>
  </si>
  <si>
    <t>CD-002-FDLU-2021</t>
  </si>
  <si>
    <t>DIEGO ARMANDO POSADA VARGAS</t>
  </si>
  <si>
    <t>CD-003-FDLU-2021</t>
  </si>
  <si>
    <t>CESAR AUGUSTO MALAGON GOMEZ</t>
  </si>
  <si>
    <t>CD-004-FDLU-2021</t>
  </si>
  <si>
    <t>JORGE EDUARDO SALGADO ARDILA</t>
  </si>
  <si>
    <t>CD-005-FDLU-2021</t>
  </si>
  <si>
    <t xml:space="preserve">JULIAN ANDRES DIAZ MUÑOZ </t>
  </si>
  <si>
    <t>CD-006-FDLU-2021</t>
  </si>
  <si>
    <t>MARTHA LILIANA RODRIGUEZ FIGUEREDO</t>
  </si>
  <si>
    <t>CD-007-FDLU-2021</t>
  </si>
  <si>
    <t>ELIZABETH GARCÍA SIERRA</t>
  </si>
  <si>
    <t>CD-008-FDLU-2021</t>
  </si>
  <si>
    <t>JADER ROBERTO PACHECO MARTINEZ</t>
  </si>
  <si>
    <t>CD-009-FDLU-2021</t>
  </si>
  <si>
    <t>DAVID RICARDO MOLINA PEÑUELA</t>
  </si>
  <si>
    <t>CD-010-FDLU-2021</t>
  </si>
  <si>
    <t>MAYERLY GARZON RICO</t>
  </si>
  <si>
    <t>011-2021-CPS-P (56058)</t>
  </si>
  <si>
    <t>FRANCISCO JAVIER SALAZAR GURRUTE</t>
  </si>
  <si>
    <t>012-2021-CPS-P (56038)</t>
  </si>
  <si>
    <t>JULIANA ANDREA PINILLOS SANCHEZ</t>
  </si>
  <si>
    <t>013-2021-CPS-P(57294)</t>
  </si>
  <si>
    <t>ESMERALDA CASTRO MORENO</t>
  </si>
  <si>
    <t>014-2021-CPS-P(56225)</t>
  </si>
  <si>
    <t>MONICA MARITZA SOTELO MORA</t>
  </si>
  <si>
    <t>015-2021-CPS-P(56347)</t>
  </si>
  <si>
    <t xml:space="preserve">LUZ ANGELA PAEZ MORENO </t>
  </si>
  <si>
    <t>016-2021-CPS-P(56575)</t>
  </si>
  <si>
    <t>DIANA ALEXANDRA PAREDES CACERES</t>
  </si>
  <si>
    <t>017-2021-CPS-P(56058)</t>
  </si>
  <si>
    <t>JEISSON ARMANDO CUBILLOS MORA</t>
  </si>
  <si>
    <t>018-2021-CPS-P(56058)</t>
  </si>
  <si>
    <t>OSCAR IVAN DOMINGUEZ ROMERO</t>
  </si>
  <si>
    <t>019-2021-CPS-P(56484)</t>
  </si>
  <si>
    <t>JOSE IGNACIO LEURO CARVAJAL</t>
  </si>
  <si>
    <t>020-2021-CPS-P(56038)</t>
  </si>
  <si>
    <t>CARLOS ARTURO ALFONSO MARTINEZ</t>
  </si>
  <si>
    <t>021-2021-CPS-P(56034)</t>
  </si>
  <si>
    <t>CAMILA ANDREA PATIÑO PEÑA</t>
  </si>
  <si>
    <t>022-2021-CPS-P(56882)</t>
  </si>
  <si>
    <t>EIMY TATIANA RAMÍREZ CÁRDENAS</t>
  </si>
  <si>
    <t>023-2021-CPS-AG(56060)</t>
  </si>
  <si>
    <t>YHONY ANDREY MEJIA TUSSO</t>
  </si>
  <si>
    <t>024-2021-CPS-P(56798)</t>
  </si>
  <si>
    <t>EDWIN ALEJANDRO BUENHOMBRE MORENO</t>
  </si>
  <si>
    <t>025-2021-CPS-P(56603)</t>
  </si>
  <si>
    <t>GIOVANNY FERNANDO ROJAS VELÁSQUEZ</t>
  </si>
  <si>
    <t>026-2021-CPS-P(56148)</t>
  </si>
  <si>
    <t>PEDRO ALFONSO FRANCO MORALES</t>
  </si>
  <si>
    <t>027-2021-CPS-P(57334)</t>
  </si>
  <si>
    <t>MILENA BUSTOS CORTES</t>
  </si>
  <si>
    <t>028-2021-CPS-AG(56795)</t>
  </si>
  <si>
    <t>JORGE LEONARDO FORERO CASTAÑEDA</t>
  </si>
  <si>
    <t>029-2021-CPS-P(56344)</t>
  </si>
  <si>
    <t xml:space="preserve">INGRID CAROLINA AVILA ALZATE </t>
  </si>
  <si>
    <t>030-2021-CPS-P(56606)</t>
  </si>
  <si>
    <t>HENRY ALONSO ARIZA GRANADOS</t>
  </si>
  <si>
    <t>031-2021-CPS-P(56423)</t>
  </si>
  <si>
    <t>JHON FREDDY JIMÉNEZ</t>
  </si>
  <si>
    <t>032-2021-CPS-P(56344)</t>
  </si>
  <si>
    <t>MILTON ROBERTO TORRES TORRES</t>
  </si>
  <si>
    <t>033-2021-CPS-P(57368)</t>
  </si>
  <si>
    <t>ROBERTO ALFONSO GOMEZ HERNANDEZ</t>
  </si>
  <si>
    <t>034-2021-CPS-AG(56236)</t>
  </si>
  <si>
    <t>WILSON ERNESTO DIAZ CASTRO</t>
  </si>
  <si>
    <t>035-2021-CPS-P(57368)</t>
  </si>
  <si>
    <t>CLARA PATRICIA GUTIERREZ SUAREZ</t>
  </si>
  <si>
    <t>036-2021-CPS-P(56328)</t>
  </si>
  <si>
    <t>RICARDO CASTRO</t>
  </si>
  <si>
    <t>037-2021-CPS-AG(56795)</t>
  </si>
  <si>
    <t>CARLOS ENRIQUE VERA SANTANA</t>
  </si>
  <si>
    <t>038-2021-CPS-P(56280)</t>
  </si>
  <si>
    <t>FABIAN MAURICIO BENAVIDES GARCIA</t>
  </si>
  <si>
    <t>039-2021-CPS-P(56280)</t>
  </si>
  <si>
    <t>JOHN LEANDRO BETANCOURTH GUTIERREZ</t>
  </si>
  <si>
    <t>040-2021-CPS-P(56280)</t>
  </si>
  <si>
    <t>JHON GENER SANTOFIMIO RIVERA,</t>
  </si>
  <si>
    <t>041-2021-CPS-P(56810)</t>
  </si>
  <si>
    <t xml:space="preserve">JAIRO ESTEBAN ALFONSO RINCON </t>
  </si>
  <si>
    <t>042-2021-CPS-P(56130)</t>
  </si>
  <si>
    <t>LADY VIVIANA RODRIGUEZ MONDRAGON</t>
  </si>
  <si>
    <t>043-2021-CPS-P(56347)</t>
  </si>
  <si>
    <t>ANDRES SALAMANCA PRIETO</t>
  </si>
  <si>
    <t>044-2021-CPS-P(56280)</t>
  </si>
  <si>
    <t>OSCAR FABRICIO CRUZ RUBIO</t>
  </si>
  <si>
    <t>045-2021-CPS-P(56322)</t>
  </si>
  <si>
    <t>NELSON MONTENEGRO MONSALVE</t>
  </si>
  <si>
    <t>046-2021-CPS-P(56636)</t>
  </si>
  <si>
    <t>LUIS GONZALO HERNANDEZ VELANDIA</t>
  </si>
  <si>
    <t>047-2021-CPS-P(56634)</t>
  </si>
  <si>
    <t>DAVID EDUARDO SANTAMARIA GARZON</t>
  </si>
  <si>
    <t>048-2021-CPS-AG(56571)</t>
  </si>
  <si>
    <t>JENNIFFER PAOLA CONTRERAS RODRIGUEZ</t>
  </si>
  <si>
    <t>049-2021-CPS-P(56423)</t>
  </si>
  <si>
    <t>ANA OTILIA CUERVO AREVALO</t>
  </si>
  <si>
    <t>050-2021-CPS-P(56066)</t>
  </si>
  <si>
    <t xml:space="preserve">ZANIN SUA SUA </t>
  </si>
  <si>
    <t>051-2021-CPS-AG(56707)</t>
  </si>
  <si>
    <t>GILBERTO ALEJANDRO VELEZ ZULUAGA</t>
  </si>
  <si>
    <t>052-2021-CPS-AG(56835)</t>
  </si>
  <si>
    <t>ANGIE PAOLA TIBADUIZA GUTIERREZ</t>
  </si>
  <si>
    <t>053-2021-CPS-AG(55943)</t>
  </si>
  <si>
    <t>SUSANA SÁNCHEZ GÓMEZ</t>
  </si>
  <si>
    <t>054-2021-CPS-P(56012)</t>
  </si>
  <si>
    <t>CLAUDIA PAOLA CASTRO ORJUELA</t>
  </si>
  <si>
    <t>055-2021-CPS-AG(56242)</t>
  </si>
  <si>
    <t>YULI GERALDINE VELASQUEZ VERGARA</t>
  </si>
  <si>
    <t>056-2021-CPS-P(56240)</t>
  </si>
  <si>
    <t>MYRIAM CRISTINA BARBOSA GUZMAN</t>
  </si>
  <si>
    <t>057-2021-CPS-P(56187)</t>
  </si>
  <si>
    <t>ANGELICA MORENO VARGAS</t>
  </si>
  <si>
    <t>058-2021-CPS-AG(56875)</t>
  </si>
  <si>
    <t>CHRISTIAN BUSTOS BARRERO</t>
  </si>
  <si>
    <t>059-2021-CPS-P(56280)</t>
  </si>
  <si>
    <t xml:space="preserve">GILBERTO MORALES OROZCO </t>
  </si>
  <si>
    <t>060-2021-CPS-P(56187)</t>
  </si>
  <si>
    <t>JENNIFER LISED MARTINEZ DIAZ</t>
  </si>
  <si>
    <t>061-2021-CPS-P(56836)</t>
  </si>
  <si>
    <t>JEISSON ANDRES PEREA GARCIA</t>
  </si>
  <si>
    <t>062-2021-CPS-AG(56173)</t>
  </si>
  <si>
    <t>LUZ ADRIANA HERRERA CAMARGO</t>
  </si>
  <si>
    <t>063-2021-CPS-P(56423)</t>
  </si>
  <si>
    <t>DERLY ASTRID CORDERO GARCIA</t>
  </si>
  <si>
    <t>064-2021-CPS-P(56187)</t>
  </si>
  <si>
    <t>JONATHAN RODRIGUEZ VELASQUEZ</t>
  </si>
  <si>
    <t>065-2021-CPS-P(56568)</t>
  </si>
  <si>
    <t>WENDY JHOLANY QUEVEDO RODRÍGUEZ,</t>
  </si>
  <si>
    <t>066-2021-CPS-P(56483)</t>
  </si>
  <si>
    <t>EDGAR EDUARDO GUTIÉRREZ VARGAS</t>
  </si>
  <si>
    <t>067-2021-CPS-P(56347)</t>
  </si>
  <si>
    <t>WILLIAM AUGUSTO ÁNGEL SÁNCHEZ</t>
  </si>
  <si>
    <t>068-2021-CPS-P(56187)</t>
  </si>
  <si>
    <t>GINA JOHANNA VÁSQUEZ CORTES</t>
  </si>
  <si>
    <t>069-2021-CPS-AG(56822)</t>
  </si>
  <si>
    <t>KAREN LILIANA PRIETO RODRIGUEZ</t>
  </si>
  <si>
    <t>070-2021-CPS-AG(56548)</t>
  </si>
  <si>
    <t>RAFAEL RICARDO PAEZ MENDOZA</t>
  </si>
  <si>
    <t>071-2021-CPS-P(56187)</t>
  </si>
  <si>
    <t>SANDRA LILIANA PINEDA NEME</t>
  </si>
  <si>
    <t>072-2021-CPS-P(56639)</t>
  </si>
  <si>
    <t>JEFERSON ALEJANDRO GOMEZ SANTAFE</t>
  </si>
  <si>
    <t>073-2021-CPS-AG(57132)</t>
  </si>
  <si>
    <t>HAMMER EDUARDO PACHECO ROJAS</t>
  </si>
  <si>
    <t>074-2021-CPS-AG(56548)</t>
  </si>
  <si>
    <t>MARÍA ANGELICA SALAMANCA CORTES</t>
  </si>
  <si>
    <t>075-2021-CPS-AG(56817)</t>
  </si>
  <si>
    <t>ALEJANDRA VANESSA PABON SANCHEZ</t>
  </si>
  <si>
    <t>076-2021-CPS-P(56058)</t>
  </si>
  <si>
    <t>LUISA FERNANDA RAVELO MOYA</t>
  </si>
  <si>
    <t>077-2021-CPS-P(56877)</t>
  </si>
  <si>
    <t>CRISTIAN CAMILO VALENCIA BEJARANO</t>
  </si>
  <si>
    <t>078-2021-CPS-P(56066)</t>
  </si>
  <si>
    <t>WILSON ENRIQUE RINCON GUZMAN</t>
  </si>
  <si>
    <t>079-2021-CPS-P(56425)</t>
  </si>
  <si>
    <t>YEISON EDUARDO VALENCIA BANGUERA</t>
  </si>
  <si>
    <t>080-2021-CPS-AG(56546)</t>
  </si>
  <si>
    <t>LUIS FELIPE RIVEROS MONTAÑA</t>
  </si>
  <si>
    <t>081-2021-CPS-P(56610)</t>
  </si>
  <si>
    <t xml:space="preserve">ROBERTO GUTIERREZ GUTIERREZ </t>
  </si>
  <si>
    <t>082-2021-CPS-P(57520)</t>
  </si>
  <si>
    <t>NELSON FERNANDO RAMOS RIVERA</t>
  </si>
  <si>
    <t>083-2021-CPS-AG(55903)</t>
  </si>
  <si>
    <t>OSCAR ALEJANDRO RODRIGUEZ CAMACHO</t>
  </si>
  <si>
    <t>084-2021-CPS-AG(55926)</t>
  </si>
  <si>
    <t>OSCAR ALEXANDER LOZANO ARANDA</t>
  </si>
  <si>
    <t>085-2021-CPS-AG(56703)</t>
  </si>
  <si>
    <t>086-2021-CPS-P(56423)</t>
  </si>
  <si>
    <t>NATALIA PAOLA SANCHEZ CABRERA</t>
  </si>
  <si>
    <t>087-2021-CPS-P(56814)</t>
  </si>
  <si>
    <t>OSCAR GEOVANNI RUBIO SALAZAR</t>
  </si>
  <si>
    <t>088-2021-CPS-AG(56242)</t>
  </si>
  <si>
    <t>ANDRES CASTELLANOS ALGARRA</t>
  </si>
  <si>
    <t>089-2021-CPS-P(56261)</t>
  </si>
  <si>
    <t>SINDY ALEXANDRA AREVALO ATARA</t>
  </si>
  <si>
    <t>090-2021-CPS-P(56187)</t>
  </si>
  <si>
    <t>MARCELA CAMACHO BENAVIDES</t>
  </si>
  <si>
    <t>091-2021-CPS-P(56478)</t>
  </si>
  <si>
    <t>JORGE TIBERIO ANGARITA GARCIA</t>
  </si>
  <si>
    <t>092-2021-CPS-P(56881)</t>
  </si>
  <si>
    <t>YENY ROCIO VASQUEZ LOZANO</t>
  </si>
  <si>
    <t>093-2021-CPS-P(56801)</t>
  </si>
  <si>
    <t>JEIMY LORENA RODRIGUEZ FORERO</t>
  </si>
  <si>
    <t>094-2021-CPS-AG(56822)</t>
  </si>
  <si>
    <t>MERCY LILIANA REINA</t>
  </si>
  <si>
    <t>095-2021-CPS-P(56347)</t>
  </si>
  <si>
    <t>IVAN ANDRES IBARRA ESTUPIÑAN</t>
  </si>
  <si>
    <t>096-2021-CPS-AG(56838)</t>
  </si>
  <si>
    <t>MIREYA INES MARTINEZ MORA</t>
  </si>
  <si>
    <t>097-2021-CPS-AG(56817)</t>
  </si>
  <si>
    <t>DUVAN STEVEN POVEDA LOPEZ</t>
  </si>
  <si>
    <t>098-2021-CPS-P(56479)</t>
  </si>
  <si>
    <t>YOMARY BENAVIDES GARCIA</t>
  </si>
  <si>
    <t>099-2021-CPS-AG(57514)</t>
  </si>
  <si>
    <t>FERNANDO JIMENEZ SANCHEZ</t>
  </si>
  <si>
    <t>100-2021-CPS-P(56186)</t>
  </si>
  <si>
    <t>LEIDY DAYANA CASTELLANOS GOMEZ</t>
  </si>
  <si>
    <t>101-2021-CPS-P(56639)</t>
  </si>
  <si>
    <t>JENNIFER MARORY COLMENARES ARDILA</t>
  </si>
  <si>
    <t>102-2021-CPS-AG(56878)</t>
  </si>
  <si>
    <t xml:space="preserve">CARLOS ARTURO LAGOS RIOS </t>
  </si>
  <si>
    <t>103-2021-CPS-P(56347)</t>
  </si>
  <si>
    <t>INTI ADRIANO RIBADENEIRA MIÑO</t>
  </si>
  <si>
    <t>104-2021-CPS-P(56801)</t>
  </si>
  <si>
    <t>DIANA CAROLINA BAEZ VARGAS</t>
  </si>
  <si>
    <t>105-2021-CPS-P(56625)</t>
  </si>
  <si>
    <t>BRAYAN GUILLERMO BARRAGAN GAITAN</t>
  </si>
  <si>
    <t>106-2021-CPS-P(57557)</t>
  </si>
  <si>
    <t>WILLIAM GERMAN PEREZ LLANOS</t>
  </si>
  <si>
    <t>107-2021-CPS-AG(56817)</t>
  </si>
  <si>
    <t>MABEL ASTRID ROA PINZON</t>
  </si>
  <si>
    <t>108-2021-CPS-P(56871)</t>
  </si>
  <si>
    <t>ALEXANDER AVILA AVILA</t>
  </si>
  <si>
    <t>109-2021-CPS-P(56833)</t>
  </si>
  <si>
    <t>OMAR ALBERTO IBAÑEZ JIMENEZ</t>
  </si>
  <si>
    <t>110-2021-CPS-AG(55943)</t>
  </si>
  <si>
    <t>JHONATAN ANDRÉS MORENO VELA</t>
  </si>
  <si>
    <t>111-2021-CPS-P(56477)</t>
  </si>
  <si>
    <t>LUIS DANIEL MUÑOZ ARIAS</t>
  </si>
  <si>
    <t>112-2021-CPS-AG(55932)</t>
  </si>
  <si>
    <t>YENNIFER YURANI MUÑOZ FRACICA</t>
  </si>
  <si>
    <t>113-2021-CPS-P(55943)</t>
  </si>
  <si>
    <t>LILIANA MAHECHA RODRIGUEZ</t>
  </si>
  <si>
    <t>114-2021-CPS-AG(57571)</t>
  </si>
  <si>
    <t>ANDRES ARLEY NIEBLES PARRA</t>
  </si>
  <si>
    <t>115-2021-CPS-P(57597)</t>
  </si>
  <si>
    <t>CATALINA ZULUAGA GONZALEZ</t>
  </si>
  <si>
    <t>116-2021-CPS-AG(57571)</t>
  </si>
  <si>
    <t>MARIO ANDRÉS MUÑOZ ONOFRE</t>
  </si>
  <si>
    <t>117-2021-CPS-AG(56069)</t>
  </si>
  <si>
    <t>JIMY ALEXANDER TOLOSA MELO</t>
  </si>
  <si>
    <t>118-2021-CPS-P(56625)</t>
  </si>
  <si>
    <t>CARLOS ALBERTO HERNANDEZ MUÑOZ</t>
  </si>
  <si>
    <t>119-2021-CPS-P(56814)</t>
  </si>
  <si>
    <t>WILLIAM JOHANY AGUILAR</t>
  </si>
  <si>
    <t>120-2021-CPS-P(56697)</t>
  </si>
  <si>
    <t>AMANDA PALOMARES</t>
  </si>
  <si>
    <t>121-2021-CPS-AG(57599)</t>
  </si>
  <si>
    <t>ORLANDO MORENO ARIAS</t>
  </si>
  <si>
    <t>122-2021-CPS-P(56832)</t>
  </si>
  <si>
    <t>NELLY ALEXANDRA VARGAS ROMERO</t>
  </si>
  <si>
    <t>123-2021-CPS-AG(56485)</t>
  </si>
  <si>
    <t>CARMEN VIVIANA RUEDA SANGUINO</t>
  </si>
  <si>
    <t>124-2021-CPS-AG(57522)</t>
  </si>
  <si>
    <t>BRANDON STEVEN SOTO REY</t>
  </si>
  <si>
    <t>125-2021-CPS-AG(56485)</t>
  </si>
  <si>
    <t>MILADYS DEL CARMEN MEZA AVILA</t>
  </si>
  <si>
    <t>126-2021-CPS-AG(57648)</t>
  </si>
  <si>
    <t>JHOAN SANTIAGO MORENO CASTIBLANCO</t>
  </si>
  <si>
    <t>127-2021-CPS-P(57604)</t>
  </si>
  <si>
    <t>CLAUDIA CAROLINA PEÑA RIOS</t>
  </si>
  <si>
    <t>128-2021-CPS-AG(56485)</t>
  </si>
  <si>
    <t>SERGIO ESTEBAN REYES BAYONA</t>
  </si>
  <si>
    <t>129-2021-CPS-P(56625)</t>
  </si>
  <si>
    <t>JAVIER ALEXIS PÉREZ ZÁRATE</t>
  </si>
  <si>
    <t>130-2021-CPS-AG(57647)</t>
  </si>
  <si>
    <t>BETTY SANCHEZ CANTILLO</t>
  </si>
  <si>
    <t>131-2021-CPS-AG(55932)</t>
  </si>
  <si>
    <t>OLGA LUCIA HUERTAS MENDEZ</t>
  </si>
  <si>
    <t>132-2021-CPS-P(56625)</t>
  </si>
  <si>
    <t xml:space="preserve">ERIKA MILIENA ROSAS PEÑA  </t>
  </si>
  <si>
    <t>133-2021-CPS-P(56636)</t>
  </si>
  <si>
    <t>JUAN DAVID JIMÉNEZ ÁLVAREZ</t>
  </si>
  <si>
    <t>134-2021-CPS-AG(56813)</t>
  </si>
  <si>
    <t>YANETH SUÁREZ MILLAN</t>
  </si>
  <si>
    <t>135-2021-CPS-P(56639)</t>
  </si>
  <si>
    <t>EDWIN PEDROZA CÁRDENAS</t>
  </si>
  <si>
    <t>136-2021-CPS-AG(56623)</t>
  </si>
  <si>
    <t>GERMAN ALDEMAR GONZALEZ PINTO</t>
  </si>
  <si>
    <t>137-2021-CPS-P(56791)</t>
  </si>
  <si>
    <t>IRINA CASTIBLANCO AGUILAR</t>
  </si>
  <si>
    <t>138-2021-CPS-AG(56702)</t>
  </si>
  <si>
    <t>LINA TATIANA GARZÓN GARZÓN</t>
  </si>
  <si>
    <t>139-2021-CPS-P(56475)</t>
  </si>
  <si>
    <t>VALERIA GOMEZ MONTAÑA</t>
  </si>
  <si>
    <t>140-2021-CPS-AG(57426)</t>
  </si>
  <si>
    <t>KAREN DAYANA CARDENAS GALINDO</t>
  </si>
  <si>
    <t>141-2021-CPS-AG(56702)</t>
  </si>
  <si>
    <t>SANDRA MILENA CONTRERAS MARTINEZ</t>
  </si>
  <si>
    <t>142-2021-CPS-AG(55936)</t>
  </si>
  <si>
    <t>JENNY ALEJANDRA FAJARDO PEÑA</t>
  </si>
  <si>
    <t>143-2021-CPS-P(56620)</t>
  </si>
  <si>
    <t>JOSE ALIRIO AVILA TORRES</t>
  </si>
  <si>
    <t>144-2021-CPS-P(57604)</t>
  </si>
  <si>
    <t>VIRNA LISA ESPITIA MORENO</t>
  </si>
  <si>
    <t>145-2021-CPS-AG(56702)</t>
  </si>
  <si>
    <t>MAIRA ALEJANDRA LEGUIZAMON ELAICA</t>
  </si>
  <si>
    <t>146-2021-CPS-P(57604)</t>
  </si>
  <si>
    <t>LUISA FERNANDA CAMELO RAMIREZ</t>
  </si>
  <si>
    <t>147-2021-CPS-AG(57599)</t>
  </si>
  <si>
    <t>CARLOS ANDRES PEREZ MESA</t>
  </si>
  <si>
    <t>148-2021-CPS-P(56625)</t>
  </si>
  <si>
    <t>GUSTAVO ALBEIRO ANGEL AROCA</t>
  </si>
  <si>
    <t>149-2021-CPS-P(56072)</t>
  </si>
  <si>
    <t>YEISSON RICARDO NIAMPIRA JOYA</t>
  </si>
  <si>
    <t>150-2021-CPS-P(56694)</t>
  </si>
  <si>
    <t>JOSE DARIO RAMIREZ CAMELO</t>
  </si>
  <si>
    <t>151-2021-CPS-AG(56702)</t>
  </si>
  <si>
    <t>CARMEN AMINTA CARVAJAL CACERES</t>
  </si>
  <si>
    <t>152-2021-CPS-P(57557)</t>
  </si>
  <si>
    <t>ALBERTO VILLAMIZAR DIMAS</t>
  </si>
  <si>
    <t>153-2021-CPS-P(56423)</t>
  </si>
  <si>
    <t>JAFETH MOSQUERA CORDOBA</t>
  </si>
  <si>
    <t>154-2021-CPS-AG(56702)</t>
  </si>
  <si>
    <t>HEISEL ORTIZ VILLEGAS</t>
  </si>
  <si>
    <t>155-2021-CPS-P(56694)</t>
  </si>
  <si>
    <t>OSKAR JAVIER GARCIA LESMES</t>
  </si>
  <si>
    <t>156-2021-CPS-P(56451)</t>
  </si>
  <si>
    <t>JACQUELINE MORA MARTINEZ</t>
  </si>
  <si>
    <t>157-2021-CPS-P(56639)</t>
  </si>
  <si>
    <t>HAMIXON LEAL CHILATRA</t>
  </si>
  <si>
    <t>158-2021-CPS-P(56347)</t>
  </si>
  <si>
    <t>CARLOS ALBERTO VARGAS CARPINTERO</t>
  </si>
  <si>
    <t>159-2021-CPS-P(57604)</t>
  </si>
  <si>
    <t>MIGUEL ÁNGEL DIAZ BARRERA</t>
  </si>
  <si>
    <t>160-2021-CPS-P(56801)</t>
  </si>
  <si>
    <t>ALEJANDRA GERALDINE CASTRO MORENO</t>
  </si>
  <si>
    <t>161-2021-CPS-AG(55944)</t>
  </si>
  <si>
    <t>NEILA ZULEMA CASTELLANOS TRILLOS</t>
  </si>
  <si>
    <t>162-2021-CPS-AG(56817)</t>
  </si>
  <si>
    <t>DIANA MARCELA ALVAREZ VENTUROLI</t>
  </si>
  <si>
    <t>163-2021-CPS-AG(57836)</t>
  </si>
  <si>
    <t>JOSE MIGUEL VARGAS RAMIREZ</t>
  </si>
  <si>
    <t>164-2021-CPS-AG(57836)</t>
  </si>
  <si>
    <t>ARMANDO TOME RODRIGUEZ</t>
  </si>
  <si>
    <t>165-2021-CPS-AG(57836)</t>
  </si>
  <si>
    <t>WILLIAM EDUARDO ORTIZ CIFUENTES</t>
  </si>
  <si>
    <t>166-2021-CPS-AG(57648)</t>
  </si>
  <si>
    <t>JESSICA DANIELA LEÓN CASTELLANOS</t>
  </si>
  <si>
    <t>167-2021-CPS-AG(56702)</t>
  </si>
  <si>
    <t>YENIFER PAOLA SILVA MARTINEZ</t>
  </si>
  <si>
    <t>168-2021-CPS-P(56791)</t>
  </si>
  <si>
    <t>INGRID AZUCENA SIERRA NARANJO</t>
  </si>
  <si>
    <t>169-2021-CPS-AG(57176)</t>
  </si>
  <si>
    <t>SEBASTIAN STIVEN ZOLA NEIRA</t>
  </si>
  <si>
    <t>170-2021-CPS-AG(57647)</t>
  </si>
  <si>
    <t>ADRIANA ELDY AREVALO CARDENAS</t>
  </si>
  <si>
    <t>171-2021-CPS-AG(55890)</t>
  </si>
  <si>
    <t>LAIDE STEFAN QUINCHE LOAIZA</t>
  </si>
  <si>
    <t>172-2021-CPS-AG(57647)</t>
  </si>
  <si>
    <t>173-2021-CPS-AG(55936)</t>
  </si>
  <si>
    <t>NELSON MAURICIO URIBE LAVERDE</t>
  </si>
  <si>
    <t>174-2021-CPS-P(56423)</t>
  </si>
  <si>
    <t>DIEGO ALEXIS GUTIERREZ DIAZ</t>
  </si>
  <si>
    <t>175-2021-CPS-AG(57836)</t>
  </si>
  <si>
    <t>OLGA YINET ZAPATA ARIAS</t>
  </si>
  <si>
    <t>176-2021-CPS-AG(55919)</t>
  </si>
  <si>
    <t>JULY MAYERLY CORTES FARFAN</t>
  </si>
  <si>
    <t>177-2021-CPS-AG(57836)</t>
  </si>
  <si>
    <t>ANGIE LORENA NOGUERA RIVERA</t>
  </si>
  <si>
    <t>178-2021-CPS-AG(57836)</t>
  </si>
  <si>
    <t>179-2021-CPS-AG(57836)</t>
  </si>
  <si>
    <t>LUIS DANIEL SANTANA CASTAÑEDA</t>
  </si>
  <si>
    <t>180-2021-CPS-P(57649)</t>
  </si>
  <si>
    <t>KAROL ALEJANDRA BUITRAGO HERNANDEZ</t>
  </si>
  <si>
    <t>181-2021-CPS-P(56872)</t>
  </si>
  <si>
    <t>YESSICA ANDREA TAMAYO ESCOBAR</t>
  </si>
  <si>
    <t>182-2021-CPS-AG(55943)</t>
  </si>
  <si>
    <t>STEFANNY GARCÍA DUEÑAS</t>
  </si>
  <si>
    <t>183-2021-CPS-AG(57836)</t>
  </si>
  <si>
    <t>LEIDY MARITZA COMBITA BAUTISTA</t>
  </si>
  <si>
    <t>184-2021-CPS-AG(56813)</t>
  </si>
  <si>
    <t>ELDA CRISTINA GARCIA CRUZ</t>
  </si>
  <si>
    <t>185-2021-CPS-AG(57836)</t>
  </si>
  <si>
    <t>LEIDY PAOLA RODRIGUEZ AREVALO</t>
  </si>
  <si>
    <t>186-2021-CPS-P(56865)</t>
  </si>
  <si>
    <t>RAFAEL MARIA POVEDA MENDOZA</t>
  </si>
  <si>
    <t>187-2021-CPS-AG(56702)</t>
  </si>
  <si>
    <t>LYDA LORENA ACEVEDO SILVA</t>
  </si>
  <si>
    <t>188-2021-CPS-AG(57836)</t>
  </si>
  <si>
    <t>LAURA MILENA FACUNDO SOLER</t>
  </si>
  <si>
    <t>189-2021-CPS-AG(56813)</t>
  </si>
  <si>
    <t>190-2021-CPS-AG(57836)</t>
  </si>
  <si>
    <t>ODILIA MARGARITA VALERO HEREDIA</t>
  </si>
  <si>
    <t>191-2021-CPS-AG(56816)</t>
  </si>
  <si>
    <t>ROBERTO GONZALEZ FONSECA</t>
  </si>
  <si>
    <t>192-2021-CPS-P(56883)</t>
  </si>
  <si>
    <t>193-2021-CPS-AG(55944)</t>
  </si>
  <si>
    <t>JAVIER ALEXANDER MENDEZ BERMUDEZ</t>
  </si>
  <si>
    <t>194-2021-CPS-AG(56813)</t>
  </si>
  <si>
    <t>FREDY ESTEBAN BLADIMIR AGUDELO MURCIA</t>
  </si>
  <si>
    <t>195-2021-CPS-AG(56826)</t>
  </si>
  <si>
    <t>DIEGO FERNANDO VARGAS BERNAL</t>
  </si>
  <si>
    <t>196-2021-CPS-AG(55939)</t>
  </si>
  <si>
    <t>DIANA MARCELA MARTIN SALAS</t>
  </si>
  <si>
    <t>197-2021-CPS-AG(56866)</t>
  </si>
  <si>
    <t>LAURA CRISTINA CASTELLANOS MARTINEZ</t>
  </si>
  <si>
    <t>198-2021-CPS-P(56144)</t>
  </si>
  <si>
    <t>ADRIANA PAOLA MORALES RODRIGUEZ</t>
  </si>
  <si>
    <t>199-2021-CPS-AG(55944)</t>
  </si>
  <si>
    <t>CARLOS ANTONIO MARIN MELO</t>
  </si>
  <si>
    <t>200-2021-CPS-AG(56485)</t>
  </si>
  <si>
    <t>MARIA ALEJANDRA CALDERON ORJUELA</t>
  </si>
  <si>
    <t>201-2021-CPS-AG(56816)</t>
  </si>
  <si>
    <t>CARLOS ALIRIO CASTRO MALAVER</t>
  </si>
  <si>
    <t>202-2021-CPS-P(56696)</t>
  </si>
  <si>
    <t>YOLGUER ALEJANDRO RIVERA CAMACHO</t>
  </si>
  <si>
    <t>203-2021-CPS-AG(57836)</t>
  </si>
  <si>
    <t>ALVARO MARTINEZ PINZON</t>
  </si>
  <si>
    <t>204-2021-CPS-P(56624)</t>
  </si>
  <si>
    <t>WILSON MOLANO PEREZ</t>
  </si>
  <si>
    <t>205-2021-CPS-AG(56702)</t>
  </si>
  <si>
    <t>EVELYN JOHANNA FERRO FERNANDEZ</t>
  </si>
  <si>
    <t>206-2021-CPS-P(56422)</t>
  </si>
  <si>
    <t>CAMILO EDUARDO CRUZ HERRERA</t>
  </si>
  <si>
    <t>207-2021-CPS-AG(56623)</t>
  </si>
  <si>
    <t>JHON ALEXANDER RIAÑO SOTOMONTE</t>
  </si>
  <si>
    <t>208-2021-CPS-AG(57836)</t>
  </si>
  <si>
    <t>PEDRO JOSE AYALA MENDOZA</t>
  </si>
  <si>
    <t>OC 66783</t>
  </si>
  <si>
    <t>209-2021-(58203)</t>
  </si>
  <si>
    <t>UNIÓN TEMPORAL DELL EMC</t>
  </si>
  <si>
    <t>210-2021-CPS-P(56625)</t>
  </si>
  <si>
    <t>ASTRID DIRLEY RUBIANO HILARION</t>
  </si>
  <si>
    <t>211-2021-CPS-AG(56824)</t>
  </si>
  <si>
    <t>JONNY ESMIT BELTRAN HERRERA</t>
  </si>
  <si>
    <t>212-2021-CPS-AG(57836)</t>
  </si>
  <si>
    <t xml:space="preserve">JENNY ALEXANDRA MARIN RODRIGUEZ </t>
  </si>
  <si>
    <t>213-2021-CPS-AG(56623)</t>
  </si>
  <si>
    <t>PEDRO ALEXANDER SOLORZANO BORDA</t>
  </si>
  <si>
    <t>214-2021-CPS-P(56423)</t>
  </si>
  <si>
    <t>LEIDY YOHANNA MUÑOZ GARCIA</t>
  </si>
  <si>
    <t>215-2021-CPS-P(56423)</t>
  </si>
  <si>
    <t>CARLOS ANDRES TRUJILLO TRIANA</t>
  </si>
  <si>
    <t>216-2021-CPS-AG(56812)</t>
  </si>
  <si>
    <t>SOFIA MARTINEZ MORA</t>
  </si>
  <si>
    <t>217-2021-CPS-AG(56812)</t>
  </si>
  <si>
    <t>MARLEN BOTIA CARREÑO</t>
  </si>
  <si>
    <t>218-2021-CPS-P(56831)</t>
  </si>
  <si>
    <t>JHON ALEXANDER TIBADUIZA</t>
  </si>
  <si>
    <t>219-2021-CPS-AG(56812)</t>
  </si>
  <si>
    <t>WILLIAM ANDRES OLARTE CORREDOR</t>
  </si>
  <si>
    <t>220-2021-CPS-P(56831)</t>
  </si>
  <si>
    <t>CARLOS ANDRES JIMENEZ CIFUENTES</t>
  </si>
  <si>
    <t>221-2021-CPS-AG(56813)</t>
  </si>
  <si>
    <t>JONATHAN ZARACHARY PLAZAS PEÑA</t>
  </si>
  <si>
    <t>222-2021-CPS-AG(56812)</t>
  </si>
  <si>
    <t>FABIO NELSON AGUDELO GUITIERREZ</t>
  </si>
  <si>
    <t>223-2021-CPS-P(56624)</t>
  </si>
  <si>
    <t>ENVER JULIAN LOPEZ ANGEL</t>
  </si>
  <si>
    <t>224-2021-CPS-P(56636)</t>
  </si>
  <si>
    <t>EDGAR GOYENECHE MUÑOZ</t>
  </si>
  <si>
    <t>225-2021-CPS-P(56636)</t>
  </si>
  <si>
    <t>MIGUEL FELIPE MOYA BONILLA</t>
  </si>
  <si>
    <t>226-2021-CPS-P(56831)</t>
  </si>
  <si>
    <t>HELMILSON CAMACHO BUICHE</t>
  </si>
  <si>
    <t xml:space="preserve">	227-2021-CPS-AG (57836)</t>
  </si>
  <si>
    <t>CAMILO ANDRES RAMOS BELTRAN</t>
  </si>
  <si>
    <t>228-2021 CPS-AG (57176)</t>
  </si>
  <si>
    <t>229-2021-CPS-P(57557)</t>
  </si>
  <si>
    <t>ERNESTO COY COY</t>
  </si>
  <si>
    <t>230-2021 CPS-AG (56863)</t>
  </si>
  <si>
    <t>INGRID PAOLA RAMIREZ ROBLES</t>
  </si>
  <si>
    <t>231-2021-CPS-AG (56874)</t>
  </si>
  <si>
    <t xml:space="preserve">JUDY ALEXNADRA PAVA DIAZ </t>
  </si>
  <si>
    <t>Natural</t>
  </si>
  <si>
    <t>Juridica</t>
  </si>
  <si>
    <t>cedula de cuidadania</t>
  </si>
  <si>
    <t>Nit</t>
  </si>
  <si>
    <t>Femenino</t>
  </si>
  <si>
    <t>Masculino</t>
  </si>
  <si>
    <t>KR 2 A 137  61 SUR</t>
  </si>
  <si>
    <t>elviraorjuela2020@gmail.com</t>
  </si>
  <si>
    <t>VILLAVICENCIO</t>
  </si>
  <si>
    <t>DG 49 A SUR 54 63</t>
  </si>
  <si>
    <t>diegoaposada@hotmail.com</t>
  </si>
  <si>
    <t>POSITIVA</t>
  </si>
  <si>
    <t>NEMOCON CUNDINAMARCA</t>
  </si>
  <si>
    <t>KR 69 B 1 50</t>
  </si>
  <si>
    <t>cmalagon77@yahoo.es</t>
  </si>
  <si>
    <t>Famisanar</t>
  </si>
  <si>
    <t>Porvenir</t>
  </si>
  <si>
    <t>BOGOTA</t>
  </si>
  <si>
    <t xml:space="preserve">CL 23 A BIS 83 72 INT 1 APTO 302 </t>
  </si>
  <si>
    <t>jorgesalgadoar@gmail.com</t>
  </si>
  <si>
    <t>Compensar</t>
  </si>
  <si>
    <t>CL 72 SUR 12 C 12</t>
  </si>
  <si>
    <t>juliandiazm@hotmail.com</t>
  </si>
  <si>
    <t>KR 8 B BIS 81 65 SUR</t>
  </si>
  <si>
    <t>lilianar1988@gmail.com</t>
  </si>
  <si>
    <t>Colfondos</t>
  </si>
  <si>
    <t>CL 95 SUR 2 39</t>
  </si>
  <si>
    <t>egarsierra@hotmail.com</t>
  </si>
  <si>
    <t>Protección</t>
  </si>
  <si>
    <t>PLANETA RICA CORDOBA</t>
  </si>
  <si>
    <t>CL 136 C SUR  3 12</t>
  </si>
  <si>
    <t>jaderua16@hotmail.com</t>
  </si>
  <si>
    <t>KR 20 127 B 5 APTO 205</t>
  </si>
  <si>
    <t>ricardomolina79@hotmail.com</t>
  </si>
  <si>
    <t>AlianSalud</t>
  </si>
  <si>
    <t>CL 74 C 1 B 02 SUR</t>
  </si>
  <si>
    <t>mgarzonrico@yahoo.com</t>
  </si>
  <si>
    <t>PITALITO - HUILA</t>
  </si>
  <si>
    <t>CL 7 8 40</t>
  </si>
  <si>
    <t>frjsalazargu@unal.edu.co</t>
  </si>
  <si>
    <t>Nueva eps</t>
  </si>
  <si>
    <t>Colpensiones</t>
  </si>
  <si>
    <t>julii.pinillos@hotmail.com</t>
  </si>
  <si>
    <t>KR 53 C 51 68 SUR</t>
  </si>
  <si>
    <t>admonincodemar@gmail.com</t>
  </si>
  <si>
    <t>sanitas</t>
  </si>
  <si>
    <t>CL 73 D SUR 1 B 04</t>
  </si>
  <si>
    <t>moniksotelo@hotmail.com</t>
  </si>
  <si>
    <t xml:space="preserve">TV 3 G 70 A 52 SUR </t>
  </si>
  <si>
    <t>ladgpm@gmail.com</t>
  </si>
  <si>
    <t>CL 8 A BIS 80 63 T1 APTO 405</t>
  </si>
  <si>
    <t>dialexapc@hotmail.com</t>
  </si>
  <si>
    <t>CL 73 BIS SUR 14 C 68</t>
  </si>
  <si>
    <t>jeisson114@gmail.com</t>
  </si>
  <si>
    <t>KR 11 ESTE 66 A 67</t>
  </si>
  <si>
    <t>abogadodominguez@outlook.com</t>
  </si>
  <si>
    <t>KR 70D 63D 39</t>
  </si>
  <si>
    <t>joseleuro@gmail.com</t>
  </si>
  <si>
    <t>Sura</t>
  </si>
  <si>
    <t>CALLE 70 F 107 35</t>
  </si>
  <si>
    <t>alfonsoart@gmail.com</t>
  </si>
  <si>
    <t>KR 8 A 151 83</t>
  </si>
  <si>
    <t>ejecafetero@gmail.com</t>
  </si>
  <si>
    <t>KR 69 2 50</t>
  </si>
  <si>
    <t>souslapluie1@gmail.com</t>
  </si>
  <si>
    <t>Sanitas</t>
  </si>
  <si>
    <t>TV 36 17 284 T11 APTO 601</t>
  </si>
  <si>
    <t>yhonymejia@gmail.com</t>
  </si>
  <si>
    <t>KR 109 23 B 25</t>
  </si>
  <si>
    <t>alejobuen@gmail.com</t>
  </si>
  <si>
    <t>CL 69 A  0 45 SUR</t>
  </si>
  <si>
    <t>gioro0928@gmail.com</t>
  </si>
  <si>
    <t>KR 18 A 151 48</t>
  </si>
  <si>
    <t>pfranco85@gmail.com</t>
  </si>
  <si>
    <t>KR 1 B 71 F 06 SUR</t>
  </si>
  <si>
    <t>bustoscortesmilena@gmail.com</t>
  </si>
  <si>
    <t>KR 1 B ESTE 75 A 03 SUR</t>
  </si>
  <si>
    <t>leoforero1214@gmail.com</t>
  </si>
  <si>
    <t>DG 98 C SUR 6 - 34</t>
  </si>
  <si>
    <t>carolina.avila089@gmail.com</t>
  </si>
  <si>
    <t>CR 1 A BIS 72 34 SUR</t>
  </si>
  <si>
    <t>henryalonarizag@gmail.com</t>
  </si>
  <si>
    <t>KR 7 93 39 SUR</t>
  </si>
  <si>
    <t>jfjimenez18@hotmail.com</t>
  </si>
  <si>
    <t>KR 32 A 2 A 10</t>
  </si>
  <si>
    <t>miltonr1970@hotmail.com</t>
  </si>
  <si>
    <t>CHIQUINQUIRA</t>
  </si>
  <si>
    <t>CL 25 B 36 29 APTO 502</t>
  </si>
  <si>
    <t>ragomezh@unal.edu.co</t>
  </si>
  <si>
    <t>KR 14 A 71 F 06 SUR</t>
  </si>
  <si>
    <t>wilsondiazcastro@gmail.com</t>
  </si>
  <si>
    <t>CL 151 13 A 50 T1 APTO 1804</t>
  </si>
  <si>
    <t>clarawilly@hotmail.com</t>
  </si>
  <si>
    <t>KR 8 B 75 C 21 SUR</t>
  </si>
  <si>
    <t>ricardo.castro@gobiernobogota.gov.co</t>
  </si>
  <si>
    <t>KR 11 67 D 65 SUR</t>
  </si>
  <si>
    <t>cevers_04@hotmail.com</t>
  </si>
  <si>
    <t>CL 2 G 40 D 03</t>
  </si>
  <si>
    <t>mauben1016@gmail.com</t>
  </si>
  <si>
    <t>GRANADA (META)</t>
  </si>
  <si>
    <t>CL 71 C 94 A 52</t>
  </si>
  <si>
    <t>ingjohn91@gmail.com</t>
  </si>
  <si>
    <t>KR 11 A 190 46 INT 1 APTO 203</t>
  </si>
  <si>
    <t>jgsantofimior@gmail.com</t>
  </si>
  <si>
    <t>CL 44 B SUR 73 C 28</t>
  </si>
  <si>
    <t>jairoalfonso21@gmail.com</t>
  </si>
  <si>
    <t>KR 98 A 15 A 70 T 21 APTO 204</t>
  </si>
  <si>
    <t>amvirod@gmail.com</t>
  </si>
  <si>
    <t xml:space="preserve">TV 3 D 70 A 22 SUR </t>
  </si>
  <si>
    <t>Bogota</t>
  </si>
  <si>
    <t>andres.2805@hotmail.com</t>
  </si>
  <si>
    <t>KR 14 136 22 SUR</t>
  </si>
  <si>
    <t>oscar_cr19@hotmail.com</t>
  </si>
  <si>
    <t>CL 56 SUR 2 20 ESTE</t>
  </si>
  <si>
    <t>nelson.soda@hotmail.com</t>
  </si>
  <si>
    <t>KR 112 B BIS 64 32</t>
  </si>
  <si>
    <t>arq_lghernandez@hotmail.es</t>
  </si>
  <si>
    <t>CL 74 B 14 A 16 02 SUR</t>
  </si>
  <si>
    <t>davids0313@outlook.com</t>
  </si>
  <si>
    <t>Nueva Eps</t>
  </si>
  <si>
    <t>DG 64 A SUR 43 A 16</t>
  </si>
  <si>
    <t>jennifferc.2205@gmail.com</t>
  </si>
  <si>
    <t>CR 2 137 44 SUR</t>
  </si>
  <si>
    <t>oticat@gmail.com</t>
  </si>
  <si>
    <t>SOCOTA BOYACA</t>
  </si>
  <si>
    <t>CR 2 185 C 09</t>
  </si>
  <si>
    <t>zanin.suasua@gmail.com</t>
  </si>
  <si>
    <t>Salud total</t>
  </si>
  <si>
    <t>PEREIRA (RISARALDA)</t>
  </si>
  <si>
    <t>KR 18 69 D 69 SUR</t>
  </si>
  <si>
    <t>alejovelez215@gmail.com</t>
  </si>
  <si>
    <t>CRA 30 A 3 85</t>
  </si>
  <si>
    <t>angieptibaduizag@gmail.com</t>
  </si>
  <si>
    <t>DG 89 BIS B SUR 4 D 28 CASA 61</t>
  </si>
  <si>
    <t>susan0108@hotmail.com</t>
  </si>
  <si>
    <t>KR 2 A 137 41 SUR</t>
  </si>
  <si>
    <t>paokastroo@hotmail.com</t>
  </si>
  <si>
    <t>CL 76 SUR 8 D 53 ESTE</t>
  </si>
  <si>
    <t>Yulivelasquez96@gmail.com</t>
  </si>
  <si>
    <t>CALLE 3 A SUR 7 21 ESTE</t>
  </si>
  <si>
    <t>mcristinabarbosa5@gmail.com</t>
  </si>
  <si>
    <t>KR 4 F BIS ESTE 88 35 SUR</t>
  </si>
  <si>
    <t>psangelica2017@gmail.com</t>
  </si>
  <si>
    <t>CL 76 B SUR 8 B 25</t>
  </si>
  <si>
    <t>chrizbustos@gmail.com</t>
  </si>
  <si>
    <t>CL 175 63 35</t>
  </si>
  <si>
    <t>g.morales56@hotmail.com</t>
  </si>
  <si>
    <t>CL 78 SUR  7 22</t>
  </si>
  <si>
    <t>jenn.90@hotmail.com</t>
  </si>
  <si>
    <t xml:space="preserve">	
CL 64 112 B  82</t>
  </si>
  <si>
    <t>jeisson.perea@gmail.com</t>
  </si>
  <si>
    <t xml:space="preserve">KR 1 H BIS 81 78 S </t>
  </si>
  <si>
    <t>adriana.he1020@gmail.com</t>
  </si>
  <si>
    <t>KR 11 67 09 SUR</t>
  </si>
  <si>
    <t>derlyastrid@gmail.com</t>
  </si>
  <si>
    <t>KR 102 141 18</t>
  </si>
  <si>
    <t>jonguez@live.com</t>
  </si>
  <si>
    <t>KR 136 A 151 02</t>
  </si>
  <si>
    <t>wquevedor@gmail.com</t>
  </si>
  <si>
    <t>CUCUTA</t>
  </si>
  <si>
    <t>CL 52 17 21</t>
  </si>
  <si>
    <t>e2guti@hotmail.com</t>
  </si>
  <si>
    <t>CHOACHI</t>
  </si>
  <si>
    <t>CALLE 167 62 55 INT 117</t>
  </si>
  <si>
    <t>williangel0224@yahoo.com</t>
  </si>
  <si>
    <t>CHOCONTA CUNDINAMARCA</t>
  </si>
  <si>
    <t>KR 2 48 R 43 SUR</t>
  </si>
  <si>
    <t>gjolis2809@gmail.com</t>
  </si>
  <si>
    <t>CONCEPCION SANTANDER</t>
  </si>
  <si>
    <t>KR 11 A ESTE 17 B 45 SUR</t>
  </si>
  <si>
    <t>k.lprieto25@gmail.com</t>
  </si>
  <si>
    <t>SURA</t>
  </si>
  <si>
    <t>CR 13 137  44 SUR</t>
  </si>
  <si>
    <t>rafapaez9003@gmail.com</t>
  </si>
  <si>
    <t>CL 69 F 2 A 49 SUR</t>
  </si>
  <si>
    <t>zandypineda19@gmail.com</t>
  </si>
  <si>
    <t>Cl 75 A SUR 1 A 29 ESTE</t>
  </si>
  <si>
    <t>jag2903@hotmail.com</t>
  </si>
  <si>
    <t>KR 14 138 F SUR 12</t>
  </si>
  <si>
    <t>hammer_908@hotmail.com</t>
  </si>
  <si>
    <t>KR 4 ESTE 75 D 28 SUR</t>
  </si>
  <si>
    <t>angelicasalamancann@hotmail.com</t>
  </si>
  <si>
    <t>CALLE 75 B 1 D 21 ESTE</t>
  </si>
  <si>
    <t>alejhatakk@hotmail.com</t>
  </si>
  <si>
    <t>KR 12 D 18 09 SUR</t>
  </si>
  <si>
    <t>luisaravelomoya@gmail.com</t>
  </si>
  <si>
    <t>KR 14 C 74 B 21 SUR</t>
  </si>
  <si>
    <t>cvalenciabejarano@gmail.com</t>
  </si>
  <si>
    <t>AC 68 60 97 BL 15 APTO 502</t>
  </si>
  <si>
    <t>wer75@hotmail.com</t>
  </si>
  <si>
    <t>KR 4 ESTE 89 C 15 SUR</t>
  </si>
  <si>
    <t>yevbnaranjo@hotmail.com</t>
  </si>
  <si>
    <t>FINCA LOS PINOS VEREDA LAS MERCEDES KILOMETRO 16 VIA SUMAPAZ</t>
  </si>
  <si>
    <t>luisfeliperiverosm@gmail.com</t>
  </si>
  <si>
    <t>KR 30 A 3 C 85 ED. ULTRA II. APTO 102</t>
  </si>
  <si>
    <t>robertlibre88@gmail.com</t>
  </si>
  <si>
    <t>CL 76 B SUR 14 B 19</t>
  </si>
  <si>
    <t>nelsonramos9715@gmail.com</t>
  </si>
  <si>
    <t>CR 8 B 81 03 SUR</t>
  </si>
  <si>
    <t>oalejandrorc81@gmail.com</t>
  </si>
  <si>
    <t>CL 136 SUR 14 F 85</t>
  </si>
  <si>
    <t>oscalexloza@gmail.com</t>
  </si>
  <si>
    <t>CL 59 SUR 60 A 84 T7 APTO 603</t>
  </si>
  <si>
    <t>nsanchez@sdmujer.gov.co</t>
  </si>
  <si>
    <t>FINCA EL TRIANGULO VEREDA LA REQUILINA USME CENTRO</t>
  </si>
  <si>
    <t>oscar.grsalazar@gmail.com</t>
  </si>
  <si>
    <t>CALLE 71 F 1 89 SUR</t>
  </si>
  <si>
    <t>andresc.1946@yahoo.com</t>
  </si>
  <si>
    <t xml:space="preserve">CL 74 B BIS SUR 14 A 29 </t>
  </si>
  <si>
    <t>arevaloatara@gmail.com</t>
  </si>
  <si>
    <t>POPAYAN</t>
  </si>
  <si>
    <t>KR 78 C 5 64</t>
  </si>
  <si>
    <t>marcecambe0910@gmail.com</t>
  </si>
  <si>
    <t>CL 69 A 99 08</t>
  </si>
  <si>
    <t>jotatibe@gmail.com</t>
  </si>
  <si>
    <t>FUSAGASUGA</t>
  </si>
  <si>
    <t xml:space="preserve">DG 62 SUR 2 C 55 </t>
  </si>
  <si>
    <t>giny2807@hotmail.com</t>
  </si>
  <si>
    <t>CL 60 SUR 2 C ESTE 51</t>
  </si>
  <si>
    <t>nel129r@gmail.com</t>
  </si>
  <si>
    <t>AV CARACAS T3 N 108 11 SUR APT 503 TORRE 3</t>
  </si>
  <si>
    <t>mercyliliana85@hotmail.com</t>
  </si>
  <si>
    <t>AV CL 153 119 40 INT 10 CASA 13</t>
  </si>
  <si>
    <t>andresibarra0613@gmail.com</t>
  </si>
  <si>
    <t>GUADUAS CUNDINAMARCA</t>
  </si>
  <si>
    <t>KR 72 J 42 G 12 SUR INT 4 APTO 202</t>
  </si>
  <si>
    <t>miremarmo@hotmail.com</t>
  </si>
  <si>
    <t>Ministerio Defensa Nacional</t>
  </si>
  <si>
    <t>CL 75 A SUR 8 68</t>
  </si>
  <si>
    <t>povedita87@hotmail.com</t>
  </si>
  <si>
    <t>KR 43 58 C 52</t>
  </si>
  <si>
    <t>yomarybega@gmail.com</t>
  </si>
  <si>
    <t>KR 14 74 SUR 32 INT 2</t>
  </si>
  <si>
    <t>ferjimenez2011@gmail.com</t>
  </si>
  <si>
    <t>CALLE 4 A  53 B 61</t>
  </si>
  <si>
    <t>ladycastellanos19@gmail.com</t>
  </si>
  <si>
    <t>CL 76 D SUR 14 49 ESTE INT 3</t>
  </si>
  <si>
    <t>malorycolmenares@gmail.com</t>
  </si>
  <si>
    <t xml:space="preserve">CL 137 D SUR 1 20 </t>
  </si>
  <si>
    <t>jhoan121_5@hotmail.com</t>
  </si>
  <si>
    <t>IPIALES</t>
  </si>
  <si>
    <t xml:space="preserve">CL 49 14 81 </t>
  </si>
  <si>
    <t>intiribadeneira@hotmail.com</t>
  </si>
  <si>
    <t>KM 6 VIA SAN JUAN DE SUMAPAZ VEREDA OLARTE</t>
  </si>
  <si>
    <t>dianisjpc@gmail.com</t>
  </si>
  <si>
    <t>CL 59 A SUR 22 J 04</t>
  </si>
  <si>
    <t>braguibaga@hotmail.com</t>
  </si>
  <si>
    <t>CALLE 55 SUR 24 B 55 INT 20 APTO 402</t>
  </si>
  <si>
    <t>willisger@yahoo.com</t>
  </si>
  <si>
    <t>KR 14 I 76 14</t>
  </si>
  <si>
    <t>mabelitanegrita@gmail.com</t>
  </si>
  <si>
    <t>KR 2 ESTE 97 A 58 SUR</t>
  </si>
  <si>
    <t>aavilaa333@gmail.com</t>
  </si>
  <si>
    <t>MIRAFLORES</t>
  </si>
  <si>
    <t>TV 85 52 C 19 APTO 226</t>
  </si>
  <si>
    <t>omali1977@yahoo.es</t>
  </si>
  <si>
    <t>KR 7 B 90 32 SUR</t>
  </si>
  <si>
    <t>tato.andres1022@gmail.com</t>
  </si>
  <si>
    <t>KR 15 31 50 APTO 1007</t>
  </si>
  <si>
    <t>danielfreepress@gmail.com</t>
  </si>
  <si>
    <t>CL 106 SUR 2 B 66 ESTE</t>
  </si>
  <si>
    <t>slayurani19@hotmail.com</t>
  </si>
  <si>
    <t>AV CL 68 60 97 BL 15 APTO 502</t>
  </si>
  <si>
    <t>liliana.mahecha@hotmail.com</t>
  </si>
  <si>
    <t>KR 74 H 62 I 57 SUR</t>
  </si>
  <si>
    <t>nieblazoom@gmail.com</t>
  </si>
  <si>
    <t>CL115  54 88</t>
  </si>
  <si>
    <t>catalinazuluagag@gmail.com</t>
  </si>
  <si>
    <t>CL 115 54 88 APTO 201</t>
  </si>
  <si>
    <t xml:space="preserve">subcantante@gmail.com
</t>
  </si>
  <si>
    <t>KR 10 90 16 SUR</t>
  </si>
  <si>
    <t>mohancol@hotmail.com</t>
  </si>
  <si>
    <t>CR 114 A 77 D 20 T 3 APTO 902</t>
  </si>
  <si>
    <t>juridicacaralherandez@gmail.com</t>
  </si>
  <si>
    <t>KR 11 67 A 09 SUR T 6 APTO 502</t>
  </si>
  <si>
    <t>williamaguilar17@gmail.com</t>
  </si>
  <si>
    <t xml:space="preserve">CL 137 B SUR 14 24 </t>
  </si>
  <si>
    <t>apalomares125@gmail.com</t>
  </si>
  <si>
    <t>DG 100 C SUR 6 38 ESTE</t>
  </si>
  <si>
    <t>orlandousme@gmail.com</t>
  </si>
  <si>
    <t>CL 55 SUR 24 C 28 INT A APTO 201</t>
  </si>
  <si>
    <t>nellyalexavargasro@hotmail.com</t>
  </si>
  <si>
    <t>TV 5 77 B 14 SUR</t>
  </si>
  <si>
    <t>carmenrueda368@gmail.com</t>
  </si>
  <si>
    <t>CL 67 B SUR 13 60</t>
  </si>
  <si>
    <t>sotorey15@hotmail.com</t>
  </si>
  <si>
    <t>TV 13 B 40 31 SUR</t>
  </si>
  <si>
    <t>miladysdelcarmenmeza@gmail.com</t>
  </si>
  <si>
    <t>KR 99 C 61 72 SUR</t>
  </si>
  <si>
    <t>losamigosdesanta@hotmail.com</t>
  </si>
  <si>
    <t>Salud Total</t>
  </si>
  <si>
    <t>AV KR 30 55 19 APTO 302</t>
  </si>
  <si>
    <t>maracuyarte@yahoo.es</t>
  </si>
  <si>
    <t>CL 76 A SUR 10 A 48</t>
  </si>
  <si>
    <t>sergio-reyes@javeriana.edu.co</t>
  </si>
  <si>
    <t>KR 18 C 50 A 65</t>
  </si>
  <si>
    <t>japerezzarate@gmail.com</t>
  </si>
  <si>
    <t>GUAMAL MAGDALENA</t>
  </si>
  <si>
    <t>KR 11 N 67 A 88 SUR T9 APTO 402 QUINTAS DEL PORTAL 2</t>
  </si>
  <si>
    <t>bsanchezcontadora@gmail.com</t>
  </si>
  <si>
    <t>TV 1 C BIS 76 B 82 SUR INT 1</t>
  </si>
  <si>
    <t>olhumen@hotmail.com</t>
  </si>
  <si>
    <t>KR 14 H 76 B 78 SUR INT 1</t>
  </si>
  <si>
    <t>erikamilerosas@hotmail.com</t>
  </si>
  <si>
    <t>KR 118 86 20 INT 34 APTO 302</t>
  </si>
  <si>
    <t>jimeneza.juan@outlook.es</t>
  </si>
  <si>
    <t>CL 105 SUR 5 A 29</t>
  </si>
  <si>
    <t>yanethpq01@gmail.com</t>
  </si>
  <si>
    <t xml:space="preserve">CL 108 B SUR 9 - 53 </t>
  </si>
  <si>
    <t>edwinp314@gmail.com</t>
  </si>
  <si>
    <t>CL 70 BIS SUR 14 F 33</t>
  </si>
  <si>
    <t>g3rgon@yahoo.es</t>
  </si>
  <si>
    <t xml:space="preserve">CL 48 BIS SUR 23 C 11 </t>
  </si>
  <si>
    <t>irinitacas@gmail.com</t>
  </si>
  <si>
    <t>KR 3 BIS 55 B 66 SUR</t>
  </si>
  <si>
    <t>linagarzon.chc@gmail.com</t>
  </si>
  <si>
    <t>CL 81  86 05</t>
  </si>
  <si>
    <t>valeriagomezmontana@gmail.com</t>
  </si>
  <si>
    <t>CL 74 C SUR 13 F 09 ESTE</t>
  </si>
  <si>
    <t>karendayac@gmail.com</t>
  </si>
  <si>
    <t>TV 3 C BIS 70 B 18</t>
  </si>
  <si>
    <t>milejuan21@gmail.com</t>
  </si>
  <si>
    <t>CL 75 B BIS 8 D 59 SUR</t>
  </si>
  <si>
    <t>alejitafajardoj@hotmail.com</t>
  </si>
  <si>
    <t>CL 78 SUR 14 A 61</t>
  </si>
  <si>
    <t>aliriusone@hotmail.com</t>
  </si>
  <si>
    <t xml:space="preserve">CALI </t>
  </si>
  <si>
    <t>KR 66 A 57 C 65 SUR</t>
  </si>
  <si>
    <t>salomelisaespitiamoreno@gmail.com</t>
  </si>
  <si>
    <t>CL 77 14 A 03 SUR INT 2</t>
  </si>
  <si>
    <t>mleguizamo2@uniminuto.edu.co</t>
  </si>
  <si>
    <t>AV KR 68 1 63</t>
  </si>
  <si>
    <t>l1994c@gmail.com</t>
  </si>
  <si>
    <t>CL 76 A SUR 14 19 INT 1</t>
  </si>
  <si>
    <t>androsprime@gmail.com</t>
  </si>
  <si>
    <t>NATAGAIMA TOL.</t>
  </si>
  <si>
    <t>CL 90 SUR 5 F 34 ESTE</t>
  </si>
  <si>
    <t>gustavoangel87@hotmail.com</t>
  </si>
  <si>
    <t>KR 14 U 74 14 SUR</t>
  </si>
  <si>
    <t>yeissonsde@gmail.com</t>
  </si>
  <si>
    <t>CL 1 G 28 A 21</t>
  </si>
  <si>
    <t>agrodaro@hotmail.com</t>
  </si>
  <si>
    <t>KR 2 B 89 C 29 SUR</t>
  </si>
  <si>
    <t>carmenusme@yahoo.es</t>
  </si>
  <si>
    <t>KR 68 1 63</t>
  </si>
  <si>
    <t>albertovillamizardimas@gmail.com</t>
  </si>
  <si>
    <t>QUIBDO</t>
  </si>
  <si>
    <t>CL 73 A BIS SUR 14 Y 39</t>
  </si>
  <si>
    <t>jafethcito@yahoo.com</t>
  </si>
  <si>
    <t>CL 78 10 19 APTO 302</t>
  </si>
  <si>
    <t>heisel.ortiz.san@gmail.com</t>
  </si>
  <si>
    <t>CL 75 B BIS SUR 6 16</t>
  </si>
  <si>
    <t>garkoz13@gmail.com</t>
  </si>
  <si>
    <t>KR 9 ESTE 42 A 97 SUR</t>
  </si>
  <si>
    <t>jacmora@hotmail.com</t>
  </si>
  <si>
    <t>ORTEGA TOLIMA</t>
  </si>
  <si>
    <t>DG 46 SUR 52 C 35</t>
  </si>
  <si>
    <t>hamixon.leal@gmail.com</t>
  </si>
  <si>
    <t>CL 71  SUR 14 B 57</t>
  </si>
  <si>
    <t>cvargascarpintero@gmail.com</t>
  </si>
  <si>
    <t>DG 101  A SUR 1 F 06</t>
  </si>
  <si>
    <t>admonmdiaz01@gmail.com</t>
  </si>
  <si>
    <t>CL 86 A 69 T 41</t>
  </si>
  <si>
    <t>alejandracastromoreno16@hotmail.com</t>
  </si>
  <si>
    <t xml:space="preserve">KR 6 C 97 F 23 SUR </t>
  </si>
  <si>
    <t>fundaciondeportivabosconia@gmail.com</t>
  </si>
  <si>
    <t>CL 6 BIS 90 A 50</t>
  </si>
  <si>
    <t>diana.alvarez.ven@gmail.com</t>
  </si>
  <si>
    <t>BOYACA</t>
  </si>
  <si>
    <t xml:space="preserve">CL 104 A SUR 6 40 </t>
  </si>
  <si>
    <t>miguel_vargas1962@hotmail.com</t>
  </si>
  <si>
    <t>CL 78 SUR 77 J 11</t>
  </si>
  <si>
    <t>armandotr2806@gmail.com</t>
  </si>
  <si>
    <t>CL 70 A 1B 78 SUR</t>
  </si>
  <si>
    <t>eduardo.ortiz@idu.gov.co</t>
  </si>
  <si>
    <t>CL 7 87 B 70</t>
  </si>
  <si>
    <t>d.lecastel04@gmail.com</t>
  </si>
  <si>
    <t>KR 7 ESTE 98 A 03 SUR</t>
  </si>
  <si>
    <t>yennifersilva.04@gmail.com</t>
  </si>
  <si>
    <t>CL 75 SUR 14 A 14</t>
  </si>
  <si>
    <t>ingridsierra_2007@hotmail.com</t>
  </si>
  <si>
    <t xml:space="preserve">CL 70 BIS 3A 30 SUR </t>
  </si>
  <si>
    <t>zola1441670@gmail.com</t>
  </si>
  <si>
    <t>VEREDA LOS SOCHES FINCA EL RECREO</t>
  </si>
  <si>
    <t>adriana.a.89089@hotmail.com</t>
  </si>
  <si>
    <t>CL 69 17 M 15</t>
  </si>
  <si>
    <t>estefanquinche@gmail.com</t>
  </si>
  <si>
    <t>CL 59 SUR 93 C 46</t>
  </si>
  <si>
    <t>mauroouribee@gmail.com</t>
  </si>
  <si>
    <t>TV 2 76 B 48 SUR INT 2</t>
  </si>
  <si>
    <t>diegogutierrez_diaz@yahoo.com</t>
  </si>
  <si>
    <t>CL 130 BIS 14 70 SUR T 16 APTO 403</t>
  </si>
  <si>
    <t>danielaguzmanzapata@gmail.com</t>
  </si>
  <si>
    <t>CHIA</t>
  </si>
  <si>
    <t xml:space="preserve">DG 98 B SUR 6 F 24 ESTE </t>
  </si>
  <si>
    <t>farfanmayerly1@gmail.com</t>
  </si>
  <si>
    <t>KR 11 67 A 85 SUR</t>
  </si>
  <si>
    <t>angilore2011@gmail.com</t>
  </si>
  <si>
    <t>CL 97 L170B SUR 6 C 06 ESTE</t>
  </si>
  <si>
    <t>ramiro.tovar.prieto@gmail.com</t>
  </si>
  <si>
    <t>CL 64 SUR 1B 73 ESTE CASA 2</t>
  </si>
  <si>
    <t xml:space="preserve">luisdanielsantana@gmail.com
</t>
  </si>
  <si>
    <t>AV KR 19 160 05 INT 4H APTO 101</t>
  </si>
  <si>
    <t>kalejabh@hotmail.com</t>
  </si>
  <si>
    <t>KR 7 110 03 SUR</t>
  </si>
  <si>
    <t>yessingamb@gmail.com</t>
  </si>
  <si>
    <t>KR 1 C 81 B 77 SR</t>
  </si>
  <si>
    <t>stefa.gar8@gmail.com</t>
  </si>
  <si>
    <t>CL 105 SUR 5 A 52</t>
  </si>
  <si>
    <t>ladycombit@gmail.com</t>
  </si>
  <si>
    <t xml:space="preserve">KR 14 R 72 A 16 SUR </t>
  </si>
  <si>
    <t>cris8445623@gmail.com</t>
  </si>
  <si>
    <t>KR 5 C 87 18 SUR</t>
  </si>
  <si>
    <t>leidyp.rodriguez86@gmail.com</t>
  </si>
  <si>
    <t>KR 1 ESTE 77 91 PSIO 6</t>
  </si>
  <si>
    <t>rafapoveda@hotmail.com</t>
  </si>
  <si>
    <t>CL 76 C SUR 14 49 INT 1</t>
  </si>
  <si>
    <t>lyda.acevedo1985@gmail.com</t>
  </si>
  <si>
    <t>KR 5 B 88 55 SUR</t>
  </si>
  <si>
    <t>mile.nita@hotmail.es</t>
  </si>
  <si>
    <t>CL 106 14B 35 SUR</t>
  </si>
  <si>
    <t>samu93tautiva@hotmail.com</t>
  </si>
  <si>
    <t>CL 2 BIS 1 35 ESTE</t>
  </si>
  <si>
    <t>margaritavalero69@gmail.com</t>
  </si>
  <si>
    <t>rgcapacitaciones@hotmail.com</t>
  </si>
  <si>
    <t>CL 128 B 19 50 APTO 902</t>
  </si>
  <si>
    <t>kjnunezj@gmail.com</t>
  </si>
  <si>
    <t>TV 3 D BIS 70 A 71 SUR</t>
  </si>
  <si>
    <t>javimendez_8@hotmail.com</t>
  </si>
  <si>
    <t>CL 72 SUR 17 15</t>
  </si>
  <si>
    <t>stebanagudelomurcia@gmail.com</t>
  </si>
  <si>
    <t>KR 14 F 76 69 SUR INT 1</t>
  </si>
  <si>
    <t>construego@gmail.com</t>
  </si>
  <si>
    <t>CL 59 A BIS SUR 48 B 17</t>
  </si>
  <si>
    <t>dmmartins1982@gmail.com</t>
  </si>
  <si>
    <t>CL 106A 5A  27 SUR</t>
  </si>
  <si>
    <t>cristinacastellanos63@gmail.com</t>
  </si>
  <si>
    <t>CL 20 C 93 60</t>
  </si>
  <si>
    <t>anaceciliarodriguez52@gmail.com</t>
  </si>
  <si>
    <t>TV 2 77 57 SUR INT 1</t>
  </si>
  <si>
    <t>carlosantoniomarinmelo@gmail.com</t>
  </si>
  <si>
    <t xml:space="preserve">KR 10 ESTE 87 F 05 SUR </t>
  </si>
  <si>
    <t>camila.ospina14@outlook.com</t>
  </si>
  <si>
    <t>CL 76 A 8 B 49</t>
  </si>
  <si>
    <t>scout40almirante@outlook.com</t>
  </si>
  <si>
    <t xml:space="preserve">CL 49 A 78 G 27 SUR </t>
  </si>
  <si>
    <t>aphazelus66@hotmail.com</t>
  </si>
  <si>
    <t>CL 79 A SUR 30 8 ESTE</t>
  </si>
  <si>
    <t>tr24horas@gmail.com</t>
  </si>
  <si>
    <t>CL 63 C 70 68</t>
  </si>
  <si>
    <t>wilsonmolanop@hotmail.com</t>
  </si>
  <si>
    <t>KR 14 78 45</t>
  </si>
  <si>
    <t>evefer2@gmail.com</t>
  </si>
  <si>
    <t xml:space="preserve">KR 100 148 57 </t>
  </si>
  <si>
    <t>cecruzherrera@gmail.com</t>
  </si>
  <si>
    <t>CL 74 D SUR 8 D 57</t>
  </si>
  <si>
    <t>karen.jar@hotmail.com</t>
  </si>
  <si>
    <t xml:space="preserve">CL 65 SUR 4 G 06 </t>
  </si>
  <si>
    <t>ayalamendoza1963@gmail.com</t>
  </si>
  <si>
    <t xml:space="preserve">KR 6C ESTE 97B 63 SUR </t>
  </si>
  <si>
    <t>diruhi@hotmail.com</t>
  </si>
  <si>
    <t>CL 70 SUR 3 A 02</t>
  </si>
  <si>
    <t>clubfinanzas777@gmail.com</t>
  </si>
  <si>
    <t xml:space="preserve">KR 2 A BIS  91 13 SUR </t>
  </si>
  <si>
    <t>Jmarinr8@ucentral.edu.co</t>
  </si>
  <si>
    <t xml:space="preserve">CL 104 SUR 7 46 ESTE </t>
  </si>
  <si>
    <t>peaso79ar@gmail.com</t>
  </si>
  <si>
    <t xml:space="preserve">CL 81 SUR 2 11 </t>
  </si>
  <si>
    <t>mylady1022@hotmail.com</t>
  </si>
  <si>
    <t>CL 30 SUR 12 D 30  INT 1 APTO 312</t>
  </si>
  <si>
    <t>carlos.a.trujillo@hotmail.com</t>
  </si>
  <si>
    <t>DG 35 A SUR 2 C 07</t>
  </si>
  <si>
    <t>soffymartinezm@gmail.com</t>
  </si>
  <si>
    <t>KR 5 88 B 41 ESTE</t>
  </si>
  <si>
    <t>Marlenbotia@hotmail.com</t>
  </si>
  <si>
    <t xml:space="preserve">KR 14 C 73 D 57 SUR </t>
  </si>
  <si>
    <t>alextibaduiza@yahoo.com</t>
  </si>
  <si>
    <t xml:space="preserve">KR 90 A 5 A 45 SUR </t>
  </si>
  <si>
    <t>willycoordi@gmail.com</t>
  </si>
  <si>
    <t xml:space="preserve">CL 22 B 44 A 48 </t>
  </si>
  <si>
    <t>andyjim31@gmail.com</t>
  </si>
  <si>
    <t>CL 41 B SUR 20 23</t>
  </si>
  <si>
    <t>jonathanplazas@yahoo.com</t>
  </si>
  <si>
    <t>KR 6D  90D 46 SUR</t>
  </si>
  <si>
    <t>agudelofabio9@gmail.com</t>
  </si>
  <si>
    <t>KR 26 31 B 49 SUR CASA 117</t>
  </si>
  <si>
    <t>ejulainll505@gmail.com</t>
  </si>
  <si>
    <t xml:space="preserve">KR 29 A 22 A 67 </t>
  </si>
  <si>
    <t>edgargoyeneche41@yahoo.com</t>
  </si>
  <si>
    <t xml:space="preserve">CL 145 A 15 40 </t>
  </si>
  <si>
    <t>felipemoyabonilla@gmail.com</t>
  </si>
  <si>
    <t>KR 5 A 1 20 CASA 88</t>
  </si>
  <si>
    <t>camachohelminson@hotmail.com</t>
  </si>
  <si>
    <t>KR 4 M 555 A 34 SUR</t>
  </si>
  <si>
    <t>ramos.camilo@hotmail.es</t>
  </si>
  <si>
    <t>KR 14 Q  73 40 SUR</t>
  </si>
  <si>
    <t>afbetancourtg@unal.edu.co</t>
  </si>
  <si>
    <t xml:space="preserve">CR 99 17 34 </t>
  </si>
  <si>
    <t>ernestocoy@hotmail.com</t>
  </si>
  <si>
    <t>KR 73 57 R 15 SUR TORRE 17 APTO 202</t>
  </si>
  <si>
    <t>ingrid940923@gmail.com</t>
  </si>
  <si>
    <t xml:space="preserve">KR 8 B 68 B 31 SUR </t>
  </si>
  <si>
    <t>alexandra.pava1419@gmail.com</t>
  </si>
  <si>
    <t>Capital Salud</t>
  </si>
  <si>
    <t>Dirección de Sanidad Militar</t>
  </si>
  <si>
    <t>Medimas</t>
  </si>
  <si>
    <t>Arus</t>
  </si>
  <si>
    <t>Oldmutual Skandia</t>
  </si>
  <si>
    <t>Tecnólogo</t>
  </si>
  <si>
    <t>Técnica en gestión Administrativa</t>
  </si>
  <si>
    <t>Ingeniero de Sistemas</t>
  </si>
  <si>
    <t>Abogada</t>
  </si>
  <si>
    <t>Abogado</t>
  </si>
  <si>
    <t>Profesional</t>
  </si>
  <si>
    <t>ABOGADO</t>
  </si>
  <si>
    <t>Ingeniero de sistemas</t>
  </si>
  <si>
    <t>Administradora pública</t>
  </si>
  <si>
    <t>Ing industrial</t>
  </si>
  <si>
    <t>Ingeniero Civil</t>
  </si>
  <si>
    <t>Administrador Público</t>
  </si>
  <si>
    <t>Ingeniero civil</t>
  </si>
  <si>
    <t>Arquitecto</t>
  </si>
  <si>
    <t>Técnico</t>
  </si>
  <si>
    <t>Economista</t>
  </si>
  <si>
    <t>Psicóloga</t>
  </si>
  <si>
    <t>Técnico en sistemas</t>
  </si>
  <si>
    <t>Ingeniero catastral y geodesta</t>
  </si>
  <si>
    <t>Trabajadora Social</t>
  </si>
  <si>
    <t>Derecho</t>
  </si>
  <si>
    <t>ESPECIALISTA EN GERENCIA SOCIAL</t>
  </si>
  <si>
    <t>Bachiller</t>
  </si>
  <si>
    <t>Ingeniero ambiental</t>
  </si>
  <si>
    <t>Especialista en Derecho Administrativo</t>
  </si>
  <si>
    <t>Administración pública</t>
  </si>
  <si>
    <t>Especialista de DDHH</t>
  </si>
  <si>
    <t>Ingeniero Catastral y Geodesta</t>
  </si>
  <si>
    <t>Tecnología industrial</t>
  </si>
  <si>
    <t>Trabajadora social</t>
  </si>
  <si>
    <t>Administradora Publica</t>
  </si>
  <si>
    <t>Especialista</t>
  </si>
  <si>
    <t>Tecnico</t>
  </si>
  <si>
    <t>Auxiliar de vivero</t>
  </si>
  <si>
    <t>Técnico en archivo</t>
  </si>
  <si>
    <t>Arquitecta</t>
  </si>
  <si>
    <t>Comunicador social periodista</t>
  </si>
  <si>
    <t>Constructor y Gestor Arquitectónico</t>
  </si>
  <si>
    <t>Técnico profesional en procesos logisticos</t>
  </si>
  <si>
    <t>Administradora de Empresas</t>
  </si>
  <si>
    <t>Comunicadora Social y Periodista</t>
  </si>
  <si>
    <t>Comunicador Social - Periodista</t>
  </si>
  <si>
    <t>Ingenierp industrial</t>
  </si>
  <si>
    <t>Administrador de empresas</t>
  </si>
  <si>
    <t>Ingeniera Civil</t>
  </si>
  <si>
    <t>Técnico Administrativo</t>
  </si>
  <si>
    <t>DESPACHO</t>
  </si>
  <si>
    <t>ATENCION CIUDADANO</t>
  </si>
  <si>
    <t>CONTRATACION</t>
  </si>
  <si>
    <t>REACTIVACION ECONOMICA</t>
  </si>
  <si>
    <t>SISTEMAS</t>
  </si>
  <si>
    <t>ARRENDAMIENTO</t>
  </si>
  <si>
    <t>3-1-2-02-02-02-02-001</t>
  </si>
  <si>
    <t>Servicios de alquiler o arrendamiento con o sin opción de compra relativos a bienes inmuebles no residenciales propios o arrendados</t>
  </si>
  <si>
    <t xml:space="preserve"> </t>
  </si>
  <si>
    <t>EJECUCIÓN</t>
  </si>
  <si>
    <t>MONIZA MONTES MERCADO</t>
  </si>
  <si>
    <t>FUNCIONAMIENTO</t>
  </si>
  <si>
    <t>SECOP II</t>
  </si>
  <si>
    <t>EL CONTRATISTA SE OBLIGA CON EL FONDO DE DESARROLLO LOCAL DE USME A PRESTAR SERVICIOS PROFESIONALES ESPECIALIZADOS AL DESPACHO Y A LAS DIFERENTES AREAS EN CUMPLIMIENTO A LAS METAS ESTABLECIDAS EN EL "PLAN DE DESARROLLO LOCAL 2021-2024</t>
  </si>
  <si>
    <t>1-3-3-1-15-05-02-1856</t>
  </si>
  <si>
    <t>Gestión pública local.</t>
  </si>
  <si>
    <t xml:space="preserve">10 MESES </t>
  </si>
  <si>
    <t>394</t>
  </si>
  <si>
    <t>30-44-101040890</t>
  </si>
  <si>
    <t xml:space="preserve">https://community.secop.gov.co/Public/Tendering/OpportunityDetail/Index?noticeUID=CO1.NTC.1754697&amp;isFromPublicArea=True&amp;isModal=False
</t>
  </si>
  <si>
    <t>ELIANA MARCELA PIRAZAN VILLANUEVA</t>
  </si>
  <si>
    <t>INFRAESTRUCTURA</t>
  </si>
  <si>
    <t>EL CONTRATISTA SE OBLIGA CON EL FONDO DE DESARROLLO LOCAL DE USME A PRESTAR SUS SERVICIOS PROFESIONALES ESPECIALIZADOS EN EL AREA GESTIÓN DEL DESARROLLO LOCAL PARA LA FORMULACION, PLANEACION, PRESENTACIÓN Y SEGUIMIENTO DE LOS PROYECTOS DE INFRAESTRUCTURA Y OBRAS CIVILES QUE DESARROLLE LA ENTIDAD.</t>
  </si>
  <si>
    <t>1-3-3-1-15-05-02-1847</t>
  </si>
  <si>
    <t>Movilidad segura, sostenible y accesible.</t>
  </si>
  <si>
    <t>395</t>
  </si>
  <si>
    <t>30-44-101040887</t>
  </si>
  <si>
    <t xml:space="preserve">MABEL ANDREA SUA </t>
  </si>
  <si>
    <t xml:space="preserve">https://community.secop.gov.co/Public/Tendering/OpportunityDetail/Index?noticeUID=CO1.NTC.1754700&amp;isFromPublicArea=True&amp;isModal=False
</t>
  </si>
  <si>
    <t>396</t>
  </si>
  <si>
    <t>30-44-101040891</t>
  </si>
  <si>
    <t xml:space="preserve">https://community.secop.gov.co/Public/Tendering/OpportunityDetail/Index?noticeUID=CO1.NTC.1754695&amp;isFromPublicArea=True&amp;isModal=False
</t>
  </si>
  <si>
    <t>PRESTAR APOYO Y SOPORTE TÉCNICO ADMINISTRATIVO EN LOS PROCESO DE DIGITACIÓN, ELABORACIÓN, PROYECCIÓN Y ACTUALIZACIÓN DE DOCUMENTOS FÍSICOS Y EN MEDIO MAGNÉTICO Y DISTRIBUCIÓN DE LA CORRESPONDENCIA PRODUCIDA POR LA JUNTA ADMINISTRADORA LOCAL DE USME</t>
  </si>
  <si>
    <t>397</t>
  </si>
  <si>
    <t>15-14-101238433</t>
  </si>
  <si>
    <t>https://community.secop.gov.co/Public/Tendering/OpportunityDetail/Index?noticeUID=CO1.NTC.1755012&amp;isFromPublicArea=True&amp;isModal=False</t>
  </si>
  <si>
    <t>EL CONTRATISTA SE OBLIGA CON EL FONDO DE DESARROLLO LOCAL DE USME A PRESTAR EL APOYO  PROFESIONAL AL DESPACHO ESPECIFICAMENTE EN ACTIVIDADES DE SEGUIMIENTO, REVISION Y ATENCION A LOS REQUERIMIENTOS REALIZADOS POR ENTIDADES PÚBLICAS, ENTES PRIVADOS,  CIUDADANIA EN GENERAL Y ENTES DE CONTROL; FORTALECIENDO LOS PROCESOS ADMINISTRATIVOS EN CUMPLIMIENTO A LAS METAS ESTABLECIDAS EN EL 'PLAN DE DESARROLLO LOCAL 2021-2024</t>
  </si>
  <si>
    <t>398</t>
  </si>
  <si>
    <t>15-43-101020074</t>
  </si>
  <si>
    <t>https://community.secop.gov.co/Public/Tendering/ContractNoticePhases/View?PPI=CO1.PPI.12007483&amp;isFromPublicArea=True&amp;isModal=False</t>
  </si>
  <si>
    <t>PRESTAR APOYO EN LOS PROCESOS TÉCNICOS ADMINISTRATIVOS DEL DESPACHO EN LO RELACIONADO CON LA PROGRAMACIÓN, EJECUCIÓN Y ACOMPAÑAMIENTO DE LAS ACTIVIDADES INSTITUCIONALES DEL ALCALDE LOCAL DE USME.</t>
  </si>
  <si>
    <t>399</t>
  </si>
  <si>
    <t>33-44-101209541</t>
  </si>
  <si>
    <t>https://community.secop.gov.co/Public/Tendering/OpportunityDetail/Index?noticeUID=CO1.NTC.1758594&amp;isFromPublicArea=True&amp;isModal=False</t>
  </si>
  <si>
    <t>PRESTAR LOS SERVICIOS PROFESIONALES EN EL MANEJO DE BASES DE DATOS, RECOLECCIÓN, CONSOLIDACIÓN, VERIFICACIÓN Y CARGUE DE LA INFORMACIÓN DE LOS PROCESOS DE SELECCIÓN EN CUANTO A PROYECTOS DE INVERSIÓN Y GASTOS DE FUNCIONAMIENTO A CARGO DE LA ALCALDÍA LOCAL DE USME EN LOS APLICATIVOS DESIGNADOS PARA TAL FIN, TALES COMO MUSI, SEGLAN, SIPSE, HOLA, ACCESS</t>
  </si>
  <si>
    <t>400</t>
  </si>
  <si>
    <t>15-46-101020080</t>
  </si>
  <si>
    <t xml:space="preserve">https://community.secop.gov.co/Public/Tendering/OpportunityDetail/Index?noticeUID=CO1.NTC.1758780&amp;isFromPublicArea=True&amp;isModal=False
</t>
  </si>
  <si>
    <t>PRESTAR LOS SERVICIOS PROFESIONALES ESPECIALIZADOS PARA APOYAR A LA ALCALDESA LOCAL EN LA FORMULACIÓN, SEGUIMIENTO Y ATENCIÓN DE LAS ACTUACIONES ADMINISTRATIVAS Y CONTRACTUALES DEL FONDO DE DESARROLLO LOCAL DE USME PARA EL FORTALECIMIENTO DE LOS PROCESOS Y ATENCIÓN A LOS REQUERIMIENTOS DE LAS DIFERENTES INSTANCIAS DISTRITALES APLICANDO LA NORMATIVIDAD VIGENTE</t>
  </si>
  <si>
    <t>401</t>
  </si>
  <si>
    <t>12-46-101045440</t>
  </si>
  <si>
    <t xml:space="preserve">https://community.secop.gov.co/Public/Tendering/OpportunityDetail/Index?noticeUID=CO1.NTC.1758792&amp;isFromPublicArea=True&amp;isModal=False
</t>
  </si>
  <si>
    <t>APOYAR AL ALCALDE(SA) LOCAL EN LA FORMULACIÓN, SEGUIMIENTO E IMPLEMENTACIÓN DE LA ESTRATEGIA LOCAL PARA LA TERMINACIÓN JURÍDICA DE LAS ACTUACIONES ADMINISTRATIVAS QUE CURSAN EN LA ALCALDÍA LOCAL.</t>
  </si>
  <si>
    <t>1-3-3-1-15-05-02-1857</t>
  </si>
  <si>
    <t>6 MESES</t>
  </si>
  <si>
    <t>402</t>
  </si>
  <si>
    <t>12-46-101045507</t>
  </si>
  <si>
    <t>https://community.secop.gov.co/Public/Tendering/ContractNoticePhases/View?PPI=CO1.PPI.12015584&amp;isFromPublicArea=True&amp;isModal=False</t>
  </si>
  <si>
    <t>FDLUCD-011-2021(56058)</t>
  </si>
  <si>
    <t xml:space="preserve">PRESTAR LOS SERVICIOS PROFESIONALES AL AREA DE GESTIÓN DEL DESARROLLO LOCAL DE LA ALCALDÍA LOCAL DE USME EN LOS PROCEDIMIENTOS ADMINISTRATIVOS Y JURÍDICOS QUE ADELANTE EL FDLU, ASÍ COMO EN LOS PROCEDIMIENTOS JURÍDICOS DE LAS ETAPAS PRECONTRACTUALES, CONTRACTUALES Y POSTCONTRACTUALES DEL FDLU. </t>
  </si>
  <si>
    <t>15/02/2021 </t>
  </si>
  <si>
    <t>403</t>
  </si>
  <si>
    <t>30-44-101040926</t>
  </si>
  <si>
    <t xml:space="preserve">https://community.secop.gov.co/Public/Tendering/OpportunityDetail/Index?noticeUID=CO1.NTC.1763403&amp;isFromPublicArea=True&amp;isModal=False
</t>
  </si>
  <si>
    <t>FDLUCD-012-FDLU-2021(56038)</t>
  </si>
  <si>
    <t>PRESTAR LOS SERVICIOS PROFESIONALES COMO ABOGADO PARA REALIZAR ACTIVIDADES DE DIRECCIONAMIENTO, ESTRUCTURACIÓN, SEGUIMIENTO Y CONTROL DE LOS PROCESOS QUE ADELANTE EL FDLU EN SUS ETAPAS PRECONTRACTUALES, CONTRACTUALES Y POS- CONTRACTUALES, NECESARIOS PARA LA CORRECTA EJECUCIÓN DEL PLAN DE DESARROLLO LOCAL DE USME Y EL PLAN ANUAL DE ADQUISICIONES</t>
  </si>
  <si>
    <t>404</t>
  </si>
  <si>
    <t>30-44-101040925</t>
  </si>
  <si>
    <t>https://community.secop.gov.co/Public/Tendering/ContractNoticePhases/View?PPI=CO1.PPI.12032634&amp;isFromPublicArea=True&amp;isModal=False</t>
  </si>
  <si>
    <t>CUENTAS POR PAGAR</t>
  </si>
  <si>
    <t>FDLUCD-013-2021(56579)</t>
  </si>
  <si>
    <t>EL CONTRATISTA SE OBLIGA CON EL FONDO DE DESARROLLO LOCAL DE USME A PRESTAR SERVICIOS PROFESIONALES ESPECIALIZADOS EN LAS ETAPAS CONTRACTUALES Y POSCONTRACTUALES - LIQUIDACIONES DE ACUERDO AL PLAN DE ADQUISICIONES Y AL PLAN DE CONTRATACION</t>
  </si>
  <si>
    <t>439</t>
  </si>
  <si>
    <t>21-46-101023416</t>
  </si>
  <si>
    <t>https://community.secop.gov.co/Public/Tendering/ContractNoticePhases/View?PPI=CO1.PPI.12057896&amp;isFromPublicArea=True&amp;isModal=False</t>
  </si>
  <si>
    <t>FDLUCD-014-2021(56225)</t>
  </si>
  <si>
    <t>PRESTAR LOS SERVICIOS PROFESIONALES ESPECIALIZADOS EN LA ELABORACIÓN, PRESENTACIÓN, VALIDACIÓN Y RESPUESTA OPORTUNA DE INFORMES DE ENTES DE CONTROL QUE LE SEAN SOLICITADOS A LA ALCALDÍA LOCAL DE USME, ASÍ COMO EL APOYO EN LA FORMULACIÓN Y DEPURACIÓN DE LOS PLANES DE MEJORAMIENTO Y LA ARTICULACIÓN DEL CONSEJO LOCAL DE GOBIERNO</t>
  </si>
  <si>
    <t>18/12/2021 </t>
  </si>
  <si>
    <t>405</t>
  </si>
  <si>
    <t>15-44-101238644</t>
  </si>
  <si>
    <t>https://community.secop.gov.co/Public/Tendering/ContractNoticePhases/View?PPI=CO1.PPI.12076230&amp;isFromPublicArea=True&amp;isModal=False</t>
  </si>
  <si>
    <t>PLANEACION</t>
  </si>
  <si>
    <t>FDLUCD-015-2021(56347)</t>
  </si>
  <si>
    <t>EL CONTRATISTA SE OBLIGA A PRESTAR SUS SERVICIOS PROFESIONALES EN EL ÁREA DE GESTIÓN DEL DESARROLLO  REALIZANDO LA FORMULACIÓN Y SEGUIMIENTO DE LOS PROCESOS CORRESPONDIENTES A LA EJECUCIÓN DEL PLAN DE DESARROLLO LOCAL 2021-2024, EN LOS DIFERENTES SECTORES DE LA ALCALDÍA LOCAL DE USME</t>
  </si>
  <si>
    <t>1-3-3-1-15-05-02-1732</t>
  </si>
  <si>
    <t>Sistema Distrital de Cuidado.</t>
  </si>
  <si>
    <t>407</t>
  </si>
  <si>
    <t>15-46-101020333</t>
  </si>
  <si>
    <t xml:space="preserve">https://community.secop.gov.co/Public/Tendering/OpportunityDetail/Index?noticeUID=CO1.NTC.1777202&amp;isFromPublicArea=True&amp;isModal=False
</t>
  </si>
  <si>
    <t>FDLUCD-016-2021(56575)</t>
  </si>
  <si>
    <t>PRESTAR LOS SERVICIOSPROFESIONALES ESPECIALIZADOS  EN LA COORDINACIÓN, ESTRUCTURACIÓN SEGUIMIENTO Y EVALUACION JUNTO CON EL EQUIPO INTERDISCIPLINARIO PARA CUMPLIR  CON LOS PROCEDIMIENTOS ADMINISTRATIVOS Y DE ATENCIÓN A EMERGENCIAS, CONFORME A LA NORMATIVIDAD APLICABLE DEL CONSEJO LOCAL DE GESTIÓN DEL RIESGO Y CAMBIO CLIMÁTICO (CLGR-CC) POR PARTE DE LA ALCALDÍA LOCAL DE USME</t>
  </si>
  <si>
    <t>1-3-3-1-15-05-02-1806</t>
  </si>
  <si>
    <t>Eficiencia en la atención de emergencias.</t>
  </si>
  <si>
    <t>410</t>
  </si>
  <si>
    <t>15-46-101020342</t>
  </si>
  <si>
    <t>https://community.secop.gov.co/Public/Tendering/ContractNoticePhases/View?PPI=CO1.PPI.12096717&amp;isFromPublicArea=True&amp;isModal=False</t>
  </si>
  <si>
    <t>FDLUCD-017-2021(56058)</t>
  </si>
  <si>
    <t>408</t>
  </si>
  <si>
    <t>15-44-101238726</t>
  </si>
  <si>
    <t xml:space="preserve">https://community.secop.gov.co/Public/Tendering/OpportunityDetail/Index?noticeUID=CO1.NTC.1777084&amp;isFromPublicArea=True&amp;isModal=False
</t>
  </si>
  <si>
    <t>FDLUCD-018-2021(56058)</t>
  </si>
  <si>
    <t>406</t>
  </si>
  <si>
    <t>15-44-101238724</t>
  </si>
  <si>
    <t>https://community.secop.gov.co/Public/Tendering/ContractNoticePhases/View?PPI=CO1.PPI.12096755&amp;isFromPublicArea=True&amp;isModal=False</t>
  </si>
  <si>
    <t>FDLUCD-019-2021(56484)</t>
  </si>
  <si>
    <t>PRESTAR LOS SERVICIOS PROFESIONALES COMO ADMINISTRADOR DE RED BRINDANDO ASISTENCIA Y SOPORTE TÉCNICO DEL SOFTWARE Y HARDWARE DE LOS EQUIPOS Y PROGRAMAS QUE MANEJA LA ENTIDAD, ASÍ COMO A LOS USUARIOS QUE DESARROLLEN SUS ACTIVIDADES EN LA ALCALDÍA LOCAL DE USME.</t>
  </si>
  <si>
    <t>409</t>
  </si>
  <si>
    <t>15-44-101238739</t>
  </si>
  <si>
    <t xml:space="preserve">https://community.secop.gov.co/Public/Tendering/OpportunityDetail/Index?noticeUID=CO1.NTC.1777187&amp;isFromPublicArea=True&amp;isModal=False
</t>
  </si>
  <si>
    <t>FDLUCD-020-2021 (56038)</t>
  </si>
  <si>
    <t>411</t>
  </si>
  <si>
    <t>15-44-101238807</t>
  </si>
  <si>
    <t>https://community.secop.gov.co/Public/Tendering/OpportunityDetail/Index?noticeUID=CO1.NTC.1781048&amp;isFromPublicArea=True&amp;isModal=False</t>
  </si>
  <si>
    <t>IVAN DOMINGUEZ ROMERO</t>
  </si>
  <si>
    <t>FDLUCD-021-2021(56034)</t>
  </si>
  <si>
    <t>PRESTAR SERVICIOS PROFESIONALES EN LA ORIENTACIÓN Y APLICACIÓN DE LA NORMATIVIDAD NACIONAL, DISTRITAL Y LOCAL, LA PROYECCIÓN DE ACTOS ADMINISTRATIVOS, RESPUESTAS A RECLAMACIONES, REQUERIMIENTOS Y DERECHOS DE PETICIÓN RELACIONADOS CON LA GESTIÓN LOCAL QUE PERMITAN EL FORTALECIMIENTO INSTITUCIONAL</t>
  </si>
  <si>
    <t>413</t>
  </si>
  <si>
    <t>30-44-101040987</t>
  </si>
  <si>
    <t xml:space="preserve">https://community.secop.gov.co/Public/Tendering/OpportunityDetail/Index?noticeUID=CO1.NTC.1781200&amp;isFromPublicArea=True&amp;isModal=False
</t>
  </si>
  <si>
    <t>ULATA</t>
  </si>
  <si>
    <t>FDLUCD-022-2021(56882)</t>
  </si>
  <si>
    <t>PRESTAR LOS SERVICIOS PROFESIONALES ESPECIALIZADOS, BRINDANDO APOYO EN LA FORMULACIÓN DE LOS PROCESOS DE EXTENSIÓN AGROPECUARIA A LOS PRODUCTORES AGROPECUARIOS DE LA LOCALIDAD USME ACORDE A LOS LINEAMIENTOS ESTABLECIDOS PARA TAL FIN EN LA LEY 1876 DE 2017</t>
  </si>
  <si>
    <t>1-3-3-1-15-05-02-1726</t>
  </si>
  <si>
    <t>Bogotá rural.</t>
  </si>
  <si>
    <t>414</t>
  </si>
  <si>
    <t>30-44-101040982</t>
  </si>
  <si>
    <t>https://community.secop.gov.co/Public/Tendering/OpportunityDetail/Index?noticeUID=CO1.NTC.1781538&amp;isFromPublicArea=True&amp;isModal=False</t>
  </si>
  <si>
    <t>FDLCD-023-2021(57426)</t>
  </si>
  <si>
    <t>EL CONTRATISTA SE OBLIGA PARA CON EL FONDO DE DESARROLLO LOCAL DE USME A PRESTAR SUS SERVICIOS TECNICOS DE APOYO Y ASISTENCIA ADMINISTRATIVA AL ÁREA DE GESTIÓN DEL DESARROLLO LOCAL -CONTRATACIÓN, PARA FORTALECER LAS ETAPAS CONTRACTUALES DE ACUERDO AL PLAN ANUAL DE ADQUISICIONES DE LA ALCALDIA LOCAL DE USME</t>
  </si>
  <si>
    <t>01/03/2021 </t>
  </si>
  <si>
    <t>9 MESES Y 24 DIAS</t>
  </si>
  <si>
    <t>494</t>
  </si>
  <si>
    <t>30-46-101007210</t>
  </si>
  <si>
    <t>https://community.secop.gov.co/Public/Tendering/OpportunityDetail/Index?noticeUID=CO1.NTC.1802544&amp;isFromPublicArea=True&amp;isModal=False</t>
  </si>
  <si>
    <t>FDLUCD-024-2021(56798</t>
  </si>
  <si>
    <t>PRESTAR SERVICIOS PROFESIONALES ESPECIALIZADOS PARA REALIZAR EL DISEÑO, LA IMPLEMENTACIÒN Y EL SEGUIMIENTO DE LA ESTRATEGIA DE GOBIERNO ABIERTO</t>
  </si>
  <si>
    <t>1-3-3-1-15-05-02-1718</t>
  </si>
  <si>
    <t>22/02/2021 </t>
  </si>
  <si>
    <t>425</t>
  </si>
  <si>
    <t>15-44-101238861</t>
  </si>
  <si>
    <t>https://community.secop.gov.co/Public/Tendering/OpportunityDetail/Index?noticeUID=CO1.NTC.1784071&amp;isFromPublicArea=True&amp;isModal=False</t>
  </si>
  <si>
    <t>FDLUCD-025-2021 (56603)</t>
  </si>
  <si>
    <t>PRESTAR LOS SERVICIOS PROFESIONALES AL ÁREA DE GESTIÓN DE DESARROLLO LOCAL Y AL DESPACHO, PARA APOYAR EN LA CONSTRUCCIÓN, REVISIÓN, CARGUE Y CONSOLIDACIÓN DE INFORMES DE GESTIÓN CONTRACTUAL ¿SIVICOF, SIDEAP, PAC Y PREDIS¿, ENTRE OTROS A CARGO DEL FONDO DE DESARROLLO LOCAL DE USME CON DESTINO A ENTIDADES DE CONTROL Y ACTIVIDADES ADMINISTRATIVAS EN CUMPLIMIENTO DEL PLAN DE DESARROLLO LOCAL DE USME.</t>
  </si>
  <si>
    <t>419</t>
  </si>
  <si>
    <t>15-44-101238877</t>
  </si>
  <si>
    <t xml:space="preserve">https://community.secop.gov.co/Public/Tendering/OpportunityDetail/Index?noticeUID=CO1.NTC.1784766&amp;isFromPublicArea=True&amp;isModal=False
</t>
  </si>
  <si>
    <t>FDLUCD-026-2021(56148)</t>
  </si>
  <si>
    <t>PRESTAR LOS SERVICIOS PROFESIONALES PARA APOYAR A LA ALCALDESA LOCAL EN LA FORMULACIÓN, SEGUIMIENTO E IMPLEMENTACIÓN DE ACTUACIONES ADMINISTRATIVAS, PARA EL FORTALECIMIENTO DE LOS PROCESOS DE ATENCIÓN A LOS REQUERIMIENTOS DE LAS ENTIDADES Y ORGANISMOS A NIVEL NACIONAL, DISTRITAL Y LA JUNTA ADMINISTRADORA LOCAL, APLICANDO LA NORMATIVIDAD NACIONAL, DISTRITAL Y LOCAL VIGENTE</t>
  </si>
  <si>
    <t>415</t>
  </si>
  <si>
    <t>15-46-101020438</t>
  </si>
  <si>
    <t>DIEGO POSADA</t>
  </si>
  <si>
    <t xml:space="preserve">https://community.secop.gov.co/Public/Tendering/OpportunityDetail/Index?noticeUID=CO1.NTC.1785119&amp;isFromPublicArea=True&amp;isModal=False
</t>
  </si>
  <si>
    <t>FDLUCD-027-2021(57344)</t>
  </si>
  <si>
    <t>PRESTAR LOS SERVICIOS PROFESIONALES ESPECIALIZADOS COMO APOYO EN LA DEPURACIÓN DE LAS OBLIGACIONES POR PAGAR DEL FONDO DE DESARROLLO LOCAL DE USME DE LAS DIFERENTES VIGENCIAS, A TRAVÉS DE ACCIONES QUE PERMITAN LIQUIDAR, LIBERAR SALDOS, ELABORAR ACTAS DE FENECIMIENTO, DECLARAR POSIBLES INCUMPLIMIENTOS Y DEMÁS GESTIONES PARA EL CUMPLIMIENTO DE LAS METAS ESTABLECIDAS POR LA ALCALDÍA LOCAL DE USME.</t>
  </si>
  <si>
    <t>417</t>
  </si>
  <si>
    <t>15-44-101238864</t>
  </si>
  <si>
    <t>https://community.secop.gov.co/Public/Tendering/OpportunityDetail/Index?noticeUID=CO1.NTC.1785060&amp;isFromPublicArea=True&amp;isModal=False</t>
  </si>
  <si>
    <t>FDLUCD-028-2021(56795)</t>
  </si>
  <si>
    <t>PRESTAR LOS SERVICIOS TÉCNICOS EN LOS PROCESOS DE ENTRADA Y SALIDA DE CORRESPONDENCIA DEL CDI, EJECUTANDO LOS PROCESOS ADMINISTRATIVOS PARA SU CONTROL Y VERIFICACIÓN.</t>
  </si>
  <si>
    <t>430</t>
  </si>
  <si>
    <t>15-44-101238875</t>
  </si>
  <si>
    <t>https://community.secop.gov.co/Public/Tendering/OpportunityDetail/Index?noticeUID=CO1.NTC.1785351&amp;isFromPublicArea=True&amp;isModal=False</t>
  </si>
  <si>
    <t>FDLUCD-029-2021 (56344)</t>
  </si>
  <si>
    <t>416</t>
  </si>
  <si>
    <t>14-46-101049829</t>
  </si>
  <si>
    <t>https://community.secop.gov.co/Public/Tendering/OpportunityDetail/Index?noticeUID=CO1.NTC.1784883&amp;isFromPublicArea=True&amp;isModal=False</t>
  </si>
  <si>
    <t>FDLUCD-030-2021 (56606)</t>
  </si>
  <si>
    <t>APOYAR TÉCNICAMENTE A LOS RESPONSABLES E INTEGRANTES DE LOS PROCESOS EN LA IMPLEMENTACIÓN DE HERRAMIENTAS DE GESTIÓN, SIGUIENDO LOS LINEAMIENTOS METODOLÓGICOS ESTABLECIDOS POR SECRETARIA DISTRITAL DE GOBIERNO</t>
  </si>
  <si>
    <t>418</t>
  </si>
  <si>
    <t>15-44-10123869</t>
  </si>
  <si>
    <t>https://community.secop.gov.co/Public/Tendering/OpportunityDetail/Index?noticeUID=CO1.NTC.1785063&amp;isFromPublicArea=True&amp;isModal=False</t>
  </si>
  <si>
    <t>PARTICIPACION</t>
  </si>
  <si>
    <t>FDLUCD-031-2021 (56423)</t>
  </si>
  <si>
    <t>PRESTAR SERVICIOS PROFESIONALES DE APOYO A LA ALCALDÍA LOCAL DE USME EN LA IMPLEMENTACIÓN DE ESTRATEGIAS QUE GARANTICEN LA PROMOCIÓN Y PROTECCIÓN DEL DERECHO A LA PARTICIPACIÓN DEMOCRÁTICA DE LOS HABITANTES DE LA LOCALIDAD</t>
  </si>
  <si>
    <t>Bogotá, referente en cultura, deporte, recreación y actividad física, con parques para el desarrollo y la salud.</t>
  </si>
  <si>
    <t>446</t>
  </si>
  <si>
    <t>12-44-101204754</t>
  </si>
  <si>
    <t>https://community.secop.gov.co/Public/Tendering/OpportunityDetail/Index?noticeUID=CO1.NTC.1789643&amp;isFromPublicArea=True&amp;isModal=False</t>
  </si>
  <si>
    <t>FDLUCD-032-2021(56344)</t>
  </si>
  <si>
    <t>445</t>
  </si>
  <si>
    <t>30-46-101007162</t>
  </si>
  <si>
    <t>https://community.secop.gov.co/Public/Tendering/OpportunityDetail/Index?noticeUID=CO1.NTC.1790132&amp;isFromPublicArea=True&amp;isModal=False</t>
  </si>
  <si>
    <t>FDLUCD-033-2021 (57368)</t>
  </si>
  <si>
    <t>EL CONTRATISTA SE OBLIGA CON EL FONDO DE DESARROLLO LOCAL DE USME A PRESTAR SUS SERVICIOS PROFESIONALES EN LA FORMULACION, PLANEACION, PRESENTACIÓN Y SEGUIMIENTO DE LOS PROYECTOS DE INFRAESTRUCTURA Y OBRAS CIVILES QUE DESARROLLE LA ENTIDAD, Y EN LOS REQUERMIENTOS DE INFRAESTRUCTURA CIVIL QUE TENGA LA ALCALDIA LOCAL</t>
  </si>
  <si>
    <t>1-3-3-1-15-05-02-1809</t>
  </si>
  <si>
    <t>Más árboles y más y mejor espacio público.</t>
  </si>
  <si>
    <t>24/02/2021 </t>
  </si>
  <si>
    <t>25/12/2021 </t>
  </si>
  <si>
    <t>458</t>
  </si>
  <si>
    <t>30-46-101007171</t>
  </si>
  <si>
    <t xml:space="preserve">CESAR MALAGON </t>
  </si>
  <si>
    <t>https://community.secop.gov.co/Public/Tendering/OpportunityDetail/Index?noticeUID=CO1.NTC.1792088&amp;isFromPublicArea=True&amp;isModal=False</t>
  </si>
  <si>
    <t>JEISSON CUBILLOS MORA</t>
  </si>
  <si>
    <t>FDLUCD-034-2021 (56236)</t>
  </si>
  <si>
    <t>PRESTAR LOS SERVICIOS DE APOYO TÉCNICO EN TODAS LAS ACTIVIDADES DE TIPO OPERATIVO Y ADMINISTRATIVO RELACIONADAS CON LA FORMULACIÓN Y EJECUCIÓN DE LOS PROYECTOS Y CONTRATOS DE INFRAESTRUCTURA DE LA ALCALDÍA LOCAL DE USME.</t>
  </si>
  <si>
    <t>1-3-3-1-15-05-02-1854</t>
  </si>
  <si>
    <t>Fortalecimiento de cultura ciudadana y su institucionalidad.</t>
  </si>
  <si>
    <t>457</t>
  </si>
  <si>
    <t>15-44101238969</t>
  </si>
  <si>
    <t>https://community.secop.gov.co/Public/Tendering/OpportunityDetail/Index?noticeUID=CO1.NTC.1792803&amp;isFromPublicArea=True&amp;isModal=False</t>
  </si>
  <si>
    <t>FDLUCD-035-2021 (57368)</t>
  </si>
  <si>
    <t>467</t>
  </si>
  <si>
    <t>30-46-101007166</t>
  </si>
  <si>
    <t>https://community.secop.gov.co/Public/Tendering/OpportunityDetail/Index?noticeUID=CO1.NTC.1792290&amp;isFromPublicArea=True&amp;isModal=False</t>
  </si>
  <si>
    <t>FDLUCD-036-2021 (56328)</t>
  </si>
  <si>
    <t>PRESTAR LOS SERVICIOS PROFESIONALES ESPECIALIZADOS EN APOYO A REVISIÓN, DISTRIBUCIÓN, ESTRUCTURACIÓN. FORMULACIÓN, SEGUIMIENTO Y EVALUACIÓN DE LOS PROYECTOS DE INVERSIÓN Y GASTOS DE FUNCIONAMIENTO DEL ÁREA GESTIÓN DEL DESARROLLO DE LA ALCALDÍA LOCAL DE USME.</t>
  </si>
  <si>
    <t>447</t>
  </si>
  <si>
    <t>30-46-101007164</t>
  </si>
  <si>
    <t>https://community.secop.gov.co/Public/Tendering/OpportunityDetail/Index?noticeUID=CO1.NTC.1792452&amp;isFromPublicArea=True&amp;isModal=False</t>
  </si>
  <si>
    <t>FDLUCD-037-2021(56795)</t>
  </si>
  <si>
    <t>449</t>
  </si>
  <si>
    <t>15-44-101238977</t>
  </si>
  <si>
    <t>https://community.secop.gov.co/Public/Tendering/OpportunityDetail/Index?noticeUID=CO1.NTC.1793105&amp;isFromPublicArea=True&amp;isModal=False</t>
  </si>
  <si>
    <t>FDLUCD-038-2021(56280)</t>
  </si>
  <si>
    <t>448</t>
  </si>
  <si>
    <t>30-46-101007174</t>
  </si>
  <si>
    <t>https://community.secop.gov.co/Public/Tendering/OpportunityDetail/Index?noticeUID=CO1.NTC.1793058&amp;isFromPublicArea=True&amp;isModal=False</t>
  </si>
  <si>
    <t>FDLUCD-039-2021(56280)</t>
  </si>
  <si>
    <t>465</t>
  </si>
  <si>
    <t>30-46-101007167</t>
  </si>
  <si>
    <t>https://community.secop.gov.co/Public/Tendering/OpportunityDetail/Index?noticeUID=CO1.NTC.1794213&amp;isFromPublicArea=True&amp;isModal=False</t>
  </si>
  <si>
    <t>FDLUCD-040-2021(56280)</t>
  </si>
  <si>
    <t>464</t>
  </si>
  <si>
    <t>30-46-101007183</t>
  </si>
  <si>
    <t>https://community.secop.gov.co/Public/Tendering/OpportunityDetail/Index?noticeUID=CO1.NTC.1794259&amp;isFromPublicArea=True&amp;isModal=False</t>
  </si>
  <si>
    <t>FDLUCD-041-2021(56810)</t>
  </si>
  <si>
    <t>APOYAR EL (LA) ALCALDE (SA) LOCAL EN LA GESTIÓN DE LOS ASUNTOS RELACIONADOS CON SEGURIDAD CIUDADANA, CONVIVENCIA Y PREVENCIÓN DE CONFLICTIVIDADES, VIOLENCIAS Y DELITOS EN LA LOCALIDAD, DE CONFORMIDAD CON EL MARCO NORMATIVO APLICABLE EN LA MATERIA.</t>
  </si>
  <si>
    <t>462</t>
  </si>
  <si>
    <t>12-46-101046426</t>
  </si>
  <si>
    <t>https://community.secop.gov.co/Public/Tendering/OpportunityDetail/Index?noticeUID=CO1.NTC.1792898&amp;isFromPublicArea=True&amp;isModal=False</t>
  </si>
  <si>
    <t>FDLUCD-042-2021(56130)</t>
  </si>
  <si>
    <t>PRESTAR SUS SERVICIOS PROFESIONALES ESPECIALIZADOS PARA APOYAR LA IMPLEMENTACIÓN DE HERRAMIENTAS DE GESTIÓN, SIGUIENDO LOS LINEAMIENTOS METODOLÓGICOS ESTABLECIDOS POR PLANEACIÓN  DISTRITAL.</t>
  </si>
  <si>
    <t>455</t>
  </si>
  <si>
    <t>30-46-101007176</t>
  </si>
  <si>
    <t>https://community.secop.gov.co/Public/Tendering/OpportunityDetail/Index?noticeUID=CO1.NTC.1793120&amp;isFromPublicArea=True&amp;isModal=False</t>
  </si>
  <si>
    <t>FDLUCD-043-2021(56347)</t>
  </si>
  <si>
    <t>461</t>
  </si>
  <si>
    <t>12-46-101046412</t>
  </si>
  <si>
    <t>https://community.secop.gov.co/Public/Tendering/OpportunityDetail/Index?noticeUID=CO1.NTC.1793089&amp;isFromPublicArea=True&amp;isModal=False</t>
  </si>
  <si>
    <t>FDLUCD-044-2021 (56280)</t>
  </si>
  <si>
    <t>450</t>
  </si>
  <si>
    <t>30-46-101007173</t>
  </si>
  <si>
    <t>https://community.secop.gov.co/Public/Tendering/OpportunityDetail/Index?noticeUID=CO1.NTC.1793069&amp;isFromPublicArea=True&amp;isModal=False</t>
  </si>
  <si>
    <t>CARLOS ARTURO ALFONSO</t>
  </si>
  <si>
    <t>FDLUCD-045-2021 (56322)</t>
  </si>
  <si>
    <t>PRESTAR APOYO A LOS PROCESOS ASISTENCIALES Y ADMINISTRATIVOS PARA EL CONTROL, CONSOLIDACION. VERIFICACION, TRASCRIPCION DE ACTAS, PROYECCION DE LOS OFICIOS, ASISTENCIA EN SESIONES Y ACTUALIZACION DE DOCUMENTOS FISICOS Y EN MEDIO MAGNETICO DE LA JUNTA ADMINISTRADORA LOCAL DE USME</t>
  </si>
  <si>
    <t>451</t>
  </si>
  <si>
    <t>15-44-101238987</t>
  </si>
  <si>
    <t>https://community.secop.gov.co/Public/Tendering/OpportunityDetail/Index?noticeUID=CO1.NTC.1793556&amp;isFromPublicArea=True&amp;isModal=False</t>
  </si>
  <si>
    <t>FDLUCD-046-2021 (56636)</t>
  </si>
  <si>
    <t>APOYAR TÉCNICAMENTE LAS DISTINTAS ETAPAS DE LOS PROCESOS DE COMPETENCIA DE LA ALCALDÍA LOCAL PARA LA DEPURACIÓN DE ACTUACIONES ADMINISTRATIVAS</t>
  </si>
  <si>
    <t>459</t>
  </si>
  <si>
    <t>15-44-101238988</t>
  </si>
  <si>
    <t>https://community.secop.gov.co/Public/Tendering/OpportunityDetail/Index?noticeUID=CO1.NTC.1793569&amp;isFromPublicArea=True&amp;isModal=False</t>
  </si>
  <si>
    <t>FDLUCD-047-2021 (56634)</t>
  </si>
  <si>
    <t>APOYAR JURÍDICAMENTE A LA COORDINACIÒN EN LAS ACCIONES REQUERIDAS RELACIONADAS CON CÒDIGO DE POLICÌA</t>
  </si>
  <si>
    <t>460</t>
  </si>
  <si>
    <t>15-44-101238997</t>
  </si>
  <si>
    <t>https://community.secop.gov.co/Public/Tendering/OpportunityDetail/Index?noticeUID=CO1.NTC.1793912&amp;isFromPublicArea=True&amp;isModal=False</t>
  </si>
  <si>
    <t>PRESUPUESTO</t>
  </si>
  <si>
    <t>FDLUCD-048-2021(56571)</t>
  </si>
  <si>
    <t>PRESTAR LOS SERVICIOS TÉCNICOS EN LOS PROCESOS ADMINISTRATIVOS, CONTABLES Y PRESUPUESTALES QUE ADELANTE EL FONDO DE DESARROLLO LOCAL DE USME, EN EL ÁREA DE GESTIÒN DEL DESARROLLO, ADMINISTRATIVA Y FINANZAS  DE LA ALCALDÍA LOCAL DE USME</t>
  </si>
  <si>
    <t>454</t>
  </si>
  <si>
    <t>15-44-101238991</t>
  </si>
  <si>
    <t>https://community.secop.gov.co/Public/Tendering/OpportunityDetail/Index?noticeUID=CO1.NTC.1793530&amp;isFromPublicArea=True&amp;isModal=False</t>
  </si>
  <si>
    <t>FDLUCD-049-2021 (56423)</t>
  </si>
  <si>
    <t>452</t>
  </si>
  <si>
    <t>30-46-101007178</t>
  </si>
  <si>
    <t>https://community.secop.gov.co/Public/Tendering/OpportunityDetail/Index?noticeUID=CO1.NTC.1793960&amp;isFromPublicArea=True&amp;isModal=False</t>
  </si>
  <si>
    <t>CASA DEL CONSUMIDOR</t>
  </si>
  <si>
    <t>FDLU-050-2021(56066)</t>
  </si>
  <si>
    <t>PRESTAR LOS SERVICIOS PROFESIONALES COMO ABOGADO PARA PONER EN FUNCIONAMIENTO Y MANTENER EN PLENA OPERATIVIDAD UN (1) PUNTO DE ATENCIÓN AL CONSUMIDOR, AL SERVICIO DE LA COMUNIDAD Y DE LOS CONSUMIDORES DE LA LOCALIDAD DE USME</t>
  </si>
  <si>
    <t>466</t>
  </si>
  <si>
    <t>14-44-101239016</t>
  </si>
  <si>
    <t>https://community.secop.gov.co/Public/Tendering/OpportunityDetail/Index?noticeUID=CO1.NTC.1794246&amp;isFromPublicArea=True&amp;isModal=False</t>
  </si>
  <si>
    <t>FDLUCD-051-2021(56707)</t>
  </si>
  <si>
    <t>PRESTAR LOS SERVICIOS TÉCNICOS Y ADMINISTRATIVOS PARA EL CONTROL, CONSOLIDACIÓN, VERIFICACIÓN, DIGITACIÓN, ELABORACIÓN Y ACTUALIZACIÓN DE DOCUMENTOS FÍSICOS Y EN MEDIO MAGNÉTICO, ASÍ COMO LA DISTRIBUCIÓN DE ENTRADA Y SALIDA DE LA CORRESPONDENCIA DEL ÁREA DE GESTIÓN DE DESARROLLO LOCAL DE LA ALCALDÍA LOCAL DE USME</t>
  </si>
  <si>
    <t>456</t>
  </si>
  <si>
    <t>15-44-101239004</t>
  </si>
  <si>
    <t>https://community.secop.gov.co/Public/Tendering/OpportunityDetail/Index?noticeUID=CO1.NTC.1794261&amp;isFromPublicArea=True&amp;isModal=False</t>
  </si>
  <si>
    <t>FDLUCD-052-2021(56835)</t>
  </si>
  <si>
    <t>PRESTAR LOS SERVICIOS ASISTENCIALES EN EL ÁREA GESTIÓN  POLICIVA DE LA ALCALDÍA LOCAL DE USME, COMO APOYO EN TODO LO RELACIONADO CON ATENCIÓN INTEGRAL DE LAS COMISIONES CIVILES ORDENADAS POR LAS AUTORIDADES JURISDICCIONALES DE LA REPÚBLICA CON RELACIÓN A LAS  ACTUACIONES ADMINISTRATIVAS PROCEDENTES.</t>
  </si>
  <si>
    <t>453</t>
  </si>
  <si>
    <t>12-46-101046502</t>
  </si>
  <si>
    <t>https://community.secop.gov.co/Public/Tendering/OpportunityDetail/Index?noticeUID=CO1.NTC.1794550&amp;isFromPublicArea=True&amp;isModal=False</t>
  </si>
  <si>
    <t>FDLUCD-053-2021 (55943)</t>
  </si>
  <si>
    <t>BRINDAR APOYO RELACIONADO CON LOS PROCESOS DE ENTRADA Y SALIDA DE CORRESPONDENCIA DEL CDI, EJECUTANDO LOS PROCESOS ADMINISTRATIVOS PARA SU CONTROL Y VERIFICACIÓN.</t>
  </si>
  <si>
    <t>25/02/2021 </t>
  </si>
  <si>
    <t>463</t>
  </si>
  <si>
    <t>15-44-101239018</t>
  </si>
  <si>
    <t>https://community.secop.gov.co/Public/Tendering/OpportunityDetail/Index?noticeUID=CO1.NTC.1795817&amp;isFromPublicArea=True&amp;isModal=False</t>
  </si>
  <si>
    <t>SIPSE</t>
  </si>
  <si>
    <t>FDLUCD-054-2021 (56012)</t>
  </si>
  <si>
    <t>470</t>
  </si>
  <si>
    <t>15-14-101239062</t>
  </si>
  <si>
    <t>https://community.secop.gov.co/Public/Tendering/OpportunityDetail/Index?noticeUID=CO1.NTC.1796309&amp;isFromPublicArea=True&amp;isModal=False</t>
  </si>
  <si>
    <t>FDLUCD-055-2021(56242)</t>
  </si>
  <si>
    <t>PRESTAR LOS SERVICIOS TÉCNICOS PARA LA OPERACIÓN, SEGUIMIENTO Y CUMPLIMIENTO DE LOS PROCESOS Y PROCEDIMIENTOS DEL SERVICIO APOYOS PARA LA SEGURIDAD ECONÓMICA TIPO C, REQUERIDOS PARA EL OPORTUNO Y ADECUADO REGISTRO, CRUCE Y REPORTE DE LOS DATOS EN EL SISTEMA MISIONAL¿SIRBE, QUE CONTRIBUYAN A LA GARANTÍA DE LOS DERECHOS DE LA POBLACIÓN MAYOR EN EL MARCO DE LA POLÍTICA PÚBLICA SOCIAL PARA EL ENVEJECIMIENTO Y LA VEJEZ EN EL DISTRITO CAPITAL A CARGO DE LA ALCALDÍA LOCAL</t>
  </si>
  <si>
    <t>1-3-3-1-15-05-02-1707</t>
  </si>
  <si>
    <t>Subsidios y transferencias para la equidad.</t>
  </si>
  <si>
    <t>471</t>
  </si>
  <si>
    <t>15-44-101239112</t>
  </si>
  <si>
    <t>https://community.secop.gov.co/Public/Tendering/OpportunityDetail/Index?noticeUID=CO1.NTC.1797253&amp;isFromPublicArea=True&amp;isModal=False</t>
  </si>
  <si>
    <t>FDLUCD-056-2021(56240)</t>
  </si>
  <si>
    <t>LIDERAR Y GARANTIZAR LA IMPLEMENTACIÓN Y SEGUIMIENTO DE LOS PROCESOS Y PROCEDIMIENTOS DEL SERVICIO SOCIAL.</t>
  </si>
  <si>
    <t>474</t>
  </si>
  <si>
    <t>33-44-101210047</t>
  </si>
  <si>
    <t xml:space="preserve">DIEGO POSADA </t>
  </si>
  <si>
    <t>https://community.secop.gov.co/Public/Tendering/OpportunityDetail/Index?noticeUID=CO1.NTC.1797502&amp;isFromPublicArea=True&amp;isModal=False</t>
  </si>
  <si>
    <t>FDLUCD-057-2021(56187)</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</si>
  <si>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t>
  </si>
  <si>
    <t>472</t>
  </si>
  <si>
    <t>15-44-101239054</t>
  </si>
  <si>
    <t>https://community.secop.gov.co/Public/Tendering/OpportunityDetail/Index?noticeUID=CO1.NTC.1797714&amp;isFromPublicArea=True&amp;isModal=False</t>
  </si>
  <si>
    <t>FDLUCD-058-2021 (56875)</t>
  </si>
  <si>
    <t xml:space="preserve"> APOYAR Y DAR SOPORTE TÉCNICO AL ADMINISTRADOR Y USUARIO FINAL DE LA RED DE SISTEMAS Y TECNOLOGÍA E INFORMACIÓN DE LA ALCALDÍA LOCAL</t>
  </si>
  <si>
    <t>468</t>
  </si>
  <si>
    <t>15-44-101239066</t>
  </si>
  <si>
    <t>https://community.secop.gov.co/Public/Tendering/OpportunityDetail/Index?noticeUID=CO1.NTC.1797541&amp;isFromPublicArea=True&amp;isModal=False</t>
  </si>
  <si>
    <t>FDLUCD-059-2021(56280)</t>
  </si>
  <si>
    <t>469</t>
  </si>
  <si>
    <t>30-46-101007186</t>
  </si>
  <si>
    <t>https://community.secop.gov.co/Public/Tendering/OpportunityDetail/Index?noticeUID=CO1.NTC.1797486&amp;isFromPublicArea=True&amp;isModal=False</t>
  </si>
  <si>
    <t>FDLUCD-60-2021(56187)</t>
  </si>
  <si>
    <t>473</t>
  </si>
  <si>
    <t>15-44-101239064</t>
  </si>
  <si>
    <t>https://community.secop.gov.co/Public/Tendering/OpportunityDetail/Index?noticeUID=CO1.NTC.1797787&amp;isFromPublicArea=True&amp;isModal=False</t>
  </si>
  <si>
    <t>FDLUCD-061-2021(56836)</t>
  </si>
  <si>
    <t xml:space="preserve">APOYAR TÉCNICAMENTE LAS VISITAS PARA LA CORRESPONDIENTE EXPEDICIÓN DE LOS CERTIFICADOS DE PERMISO DE OCUPACIÓN A LOS PROYECTOS DE PROPIEDAD HORIZONTAL Y DEMÁS ACTUACIONES Y REQUERIMIENTOS RELACIONADOS ANTE LA ALCALDIA LOCAL DE USME </t>
  </si>
  <si>
    <t>475</t>
  </si>
  <si>
    <t>15-44-101239127</t>
  </si>
  <si>
    <t>https://community.secop.gov.co/Public/Tendering/OpportunityDetail/Index?noticeUID=CO1.NTC.1798416&amp;isFromPublicArea=True&amp;isModal=False</t>
  </si>
  <si>
    <t>FDLUCD-062-2021 (56173)</t>
  </si>
  <si>
    <t>26/02/2021 </t>
  </si>
  <si>
    <t>483</t>
  </si>
  <si>
    <t>15-46-101020569</t>
  </si>
  <si>
    <t>https://community.secop.gov.co/Public/Tendering/OpportunityDetail/Index?noticeUID=CO1.NTC.1801306&amp;isFromPublicArea=True&amp;isModal=False</t>
  </si>
  <si>
    <t>FDLUCD-063-2021 (56423)</t>
  </si>
  <si>
    <t>479</t>
  </si>
  <si>
    <t>15-44-101239159</t>
  </si>
  <si>
    <t>https://community.secop.gov.co/Public/Tendering/OpportunityDetail/Index?noticeUID=CO1.NTC.1801304&amp;isFromPublicArea=True&amp;isModal=False</t>
  </si>
  <si>
    <t>FDLUCD-064-2021 (56187)</t>
  </si>
  <si>
    <t>480</t>
  </si>
  <si>
    <t>15-44-101239167</t>
  </si>
  <si>
    <t>https://community.secop.gov.co/Public/Tendering/OpportunityDetail/Index?noticeUID=CO1.NTC.1801454&amp;isFromPublicArea=True&amp;isModal=False</t>
  </si>
  <si>
    <t>FDLUCD-065-2021(56568)</t>
  </si>
  <si>
    <t>PRESTAR LOS SERVICIOS PROFESIONALES EN LOS PROCESOS ADMINISTRATIVOS, PRESUPUESTALES Y CONTABLES PARA EL CONTROL, CONSOLIDACIÓN, VERIFICACIÓN Y APLICACIÓN DE LAS NORMAS DE DERECHO CONTABLE, PRESUPUESTO Y SEGURIDAD SOCIAL, EN EL ÁREA DE GESTIÒN DEL DESARROLLO, ADMINISTRATIVA Y FINANZAS DE LA ALCALDÍA LOCAL DE USME</t>
  </si>
  <si>
    <t>476</t>
  </si>
  <si>
    <t>15-44-101239162</t>
  </si>
  <si>
    <t>https://community.secop.gov.co/Public/Tendering/OpportunityDetail/Index?noticeUID=CO1.NTC.1801765&amp;isFromPublicArea=True&amp;isModal=False</t>
  </si>
  <si>
    <t>FDLUCD-066-2021(56483)</t>
  </si>
  <si>
    <t>PRESTAR LOS SERVICIOS PROFESIONALES PARA EL DESARROLLO DE LOS PROCESOS Y PROCEDIMIENTOS A CARGO DEL ÁREA DE GESTIÓN POLICIVA DE LA ALCALDIA LOCAL DE USME</t>
  </si>
  <si>
    <t>478</t>
  </si>
  <si>
    <t>15-44-101239165</t>
  </si>
  <si>
    <t>https://community.secop.gov.co/Public/Tendering/OpportunityDetail/Index?noticeUID=CO1.NTC.1801733&amp;isFromPublicArea=True&amp;isModal=False</t>
  </si>
  <si>
    <t>FDLUCD-067-2021(56347)</t>
  </si>
  <si>
    <t>477</t>
  </si>
  <si>
    <t>30-46-101007190</t>
  </si>
  <si>
    <t>https://community.secop.gov.co/Public/Tendering/OpportunityDetail/Index?noticeUID=CO1.NTC.1801761&amp;isFromPublicArea=True&amp;isModal=False</t>
  </si>
  <si>
    <t>FDLUCD-068-2021(56187)</t>
  </si>
  <si>
    <t>482</t>
  </si>
  <si>
    <t xml:space="preserve"> 15-44-101239157</t>
  </si>
  <si>
    <t>https://community.secop.gov.co/Public/Tendering/OpportunityDetail/Index?noticeUID=CO1.NTC.1802253&amp;isFromPublicArea=True&amp;isModal=False</t>
  </si>
  <si>
    <t>FDLUCD-069-2021(56822)</t>
  </si>
  <si>
    <t>PRESTAR APOYO ASISTENCIAL PARA LA DIGITALIZACIÓN Y MANEJO DEL APLICATIVO SI ACTÚA, ADELANTAR LOS PROCESOS ADMINISTRATIVOS PARA EL CONTROL, CONSOLIDACIÓN Y VERIFICACIÓN EN LA DIGITACIÓN, ELABORACIÓN Y ACTUALIZACIÓN DE DOCUMENTOS FÍSICOS Y EN MEDIO MAGNÉTICO DE LAS ACTUACIONES ADMINISTRATIVAS  DEL ÁREA DE GESTIÓN POLICIVA DE LA ALCALDÍA LOCAL DE USME.</t>
  </si>
  <si>
    <t>481</t>
  </si>
  <si>
    <t>15-44-101239156</t>
  </si>
  <si>
    <t>https://community.secop.gov.co/Public/Tendering/OpportunityDetail/Index?noticeUID=CO1.NTC.1802543&amp;isFromPublicArea=True&amp;isModal=False</t>
  </si>
  <si>
    <t>FDLUCD-070-2021(56548)</t>
  </si>
  <si>
    <t>PRESTAR LOS SERVICIOS DE APOYO OPERATIVO, BRINDANDO APOYO EN LOS PROCESOS DE EXTENSIÓN AGROPECUARIA DE LA UNIDAD LOCAL DE ASISTENCIA TÉCNICA AGROPECUARIA Y AMBIENTAL ULATA DEL ÁREA DE GESTIÓN DE DESARROLLO LOCAL ALCALDÍA LOCAL DE USME PARA EL CUMPLIMIENTO DE LA LEY 1876 DE 2017</t>
  </si>
  <si>
    <t>1-3-3-1-15-05-02-1808</t>
  </si>
  <si>
    <t>486</t>
  </si>
  <si>
    <t>15-46-101020589</t>
  </si>
  <si>
    <t>https://community.secop.gov.co/Public/Tendering/OpportunityDetail/Index?noticeUID=CO1.NTC.1804136&amp;isFromPublicArea=True&amp;isModal=False</t>
  </si>
  <si>
    <t>FDLUCD-071-2021 (56187)</t>
  </si>
  <si>
    <t>491</t>
  </si>
  <si>
    <t>15-46-101020588</t>
  </si>
  <si>
    <t>https://community.secop.gov.co/Public/Tendering/OpportunityDetail/Index?noticeUID=CO1.NTC.1804352&amp;isFromPublicArea=True&amp;isModal=False</t>
  </si>
  <si>
    <t>FDLUCD-072-2021 (56639)</t>
  </si>
  <si>
    <t>APOYAR JURÍDICAMENTE LA EJECUCIÓN DE LAS ACCIONES REQUERIDAS PARA LA DEPURACION DE LAS ACTUACIONES ADMINISTRATIVAS QUE CURSAN EN LA ALCALDÍA LOCAL DE USME.</t>
  </si>
  <si>
    <t>484</t>
  </si>
  <si>
    <t>15-46-101020581</t>
  </si>
  <si>
    <t>https://community.secop.gov.co/Public/Tendering/OpportunityDetail/Index?noticeUID=CO1.NTC.1804700&amp;isFromPublicArea=True&amp;isModal=False</t>
  </si>
  <si>
    <t>FDLUCD-073-2021 (57132)</t>
  </si>
  <si>
    <t>PRESTAR LOS SERVICIOS TÉCNICOS EN LOS PROCESOS DE ATENCIÓN DE EMERGENCIAS Y LAS ACTUACIONES ADMINISTRATIVAS QUE SE ADELANTEN CONFORME A LA NORMATIVIDAD TÉCNICA APLICABLE EN EL MARCO DEL CONSEJO LOCAL DE GESTIÓN DEL RIESGO Y CAMBIO CLIMÁTICO (CLGR-CC) DE LA ALCALDÍA LOCAL DE USME</t>
  </si>
  <si>
    <t>485</t>
  </si>
  <si>
    <t>15-44-101239234</t>
  </si>
  <si>
    <t>https://community.secop.gov.co/Public/Tendering/OpportunityDetail/Index?noticeUID=CO1.NTC.1805317&amp;isFromPublicArea=True&amp;isModal=False</t>
  </si>
  <si>
    <t>FDLUCD-074-2021(56548)</t>
  </si>
  <si>
    <t>487</t>
  </si>
  <si>
    <t>15-46-101020584</t>
  </si>
  <si>
    <t>https://community.secop.gov.co/Public/Tendering/OpportunityDetail/Index?noticeUID=CO1.NTC.1804819&amp;isFromPublicArea=True&amp;isModal=False</t>
  </si>
  <si>
    <t>FDLUCD-075-2021 (56817)</t>
  </si>
  <si>
    <t>APOYAR ADMINISTRATIVA Y ASISTENCIALMENTE A LAS INSPECCIONES DE POLICÍA DE LA LOCALIDAD DE USME</t>
  </si>
  <si>
    <t>489</t>
  </si>
  <si>
    <t>15-45-101020593</t>
  </si>
  <si>
    <t>https://community.secop.gov.co/Public/Tendering/OpportunityDetail/Index?noticeUID=CO1.NTC.1804482&amp;isFromPublicArea=True&amp;isModal=False</t>
  </si>
  <si>
    <t>FDLUCD-076-2021 (56058)</t>
  </si>
  <si>
    <t>493</t>
  </si>
  <si>
    <t>15-44-101239236</t>
  </si>
  <si>
    <t>https://community.secop.gov.co/Public/Tendering/OpportunityDetail/Index?noticeUID=CO1.NTC.1805246&amp;isFromPublicArea=True&amp;isModal=False</t>
  </si>
  <si>
    <t>FDLUCD-077-2021(56877)</t>
  </si>
  <si>
    <t>PRESTAR LOS SERVICIOS PROFESIONALES, BRINDANDO APOYO EN EL IMPULSO DEL SERVICIO DE EXTENSIÓN AGROPECUARIA Y AMBIENTAL DE LA UNIDAD LOCAL DE ASISTENCIA TÉCNICA AGROPECUARIA Y AMBIENTAL ULATA DEL ÁREA DE GESTIÓN DEL DESARROLLO LOCAL DE LA ALCALDÍA LOCAL DE USME PARA EL CUMPLIMIENTO DE LA LEY 1876 DE 2017</t>
  </si>
  <si>
    <t>1-3-3-1-15-05-02-1802</t>
  </si>
  <si>
    <t>Cambio cultural para la gestión de la crisis climática.</t>
  </si>
  <si>
    <t>488</t>
  </si>
  <si>
    <t>15-46-101020582</t>
  </si>
  <si>
    <t>https://community.secop.gov.co/Public/Tendering/OpportunityDetail/Index?noticeUID=CO1.NTC.1806001&amp;isFromPublicArea=True&amp;isModal=False</t>
  </si>
  <si>
    <t>FDLUCD-078-2021(56066)</t>
  </si>
  <si>
    <t>492</t>
  </si>
  <si>
    <t>21-46-101023851</t>
  </si>
  <si>
    <t>https://community.secop.gov.co/Public/Tendering/OpportunityDetail/Index?noticeUID=CO1.NTC.1806113&amp;isFromPublicArea=True&amp;isModal=False</t>
  </si>
  <si>
    <t>FDLUCD-079-2021(56425)</t>
  </si>
  <si>
    <t>APOYAR AL ALCALDE LOCAL EN EL FORTALECIMIENTO E INCLUSIÓN DE LAS COMUNIDADES NEGRAS, AFROCOLOMBIANAS Y PALENQUERAS EN EL MARCO DE LA POLÍTICA PÚBLICA DISTRITAL AFRODESCENDIENTES Y LOS ESPACIOS DE PARTICIPACIÓN.</t>
  </si>
  <si>
    <t>490</t>
  </si>
  <si>
    <t>15-46-101020585</t>
  </si>
  <si>
    <t>https://community.secop.gov.co/Public/Tendering/OpportunityDetail/Index?noticeUID=CO1.NTC.1806133&amp;isFromPublicArea=True&amp;isModal=False</t>
  </si>
  <si>
    <t>FDLUCD-080-2021-(56546)</t>
  </si>
  <si>
    <t>PRESTAR LOS SERVICIOS OPERATIVOS, BRINDANDO APOYO EN LOS PROCESOS DE PRODUCCIÓN DE MATERIAL VEGETAL Y FUNCIONAMIENTO DEL VIVERO DE LA UNIDAD LOCAL DE ASISTENCIA TÉCNICA AGROPECUARIA Y AMBIENTAL ULATA DEL ÁREA DE GESTIÓN DE DESARROLLO LOCAL DE LA ALCALDÍA LOCAL DE USME PARA EL CUMPLIMIENTO DE LA LEY 1876 DE 2017</t>
  </si>
  <si>
    <t>1-3-3-1-15-05-02-1727</t>
  </si>
  <si>
    <t>Bogotá región emprendedora e innovadora.</t>
  </si>
  <si>
    <t>9 MESES Y 26 DIAS</t>
  </si>
  <si>
    <t>640</t>
  </si>
  <si>
    <t xml:space="preserve">	15-44-101239375</t>
  </si>
  <si>
    <t>https://community.secop.gov.co/Public/Tendering/OpportunityDetail/Index?noticeUID=CO1.NTC.1811421&amp;isFromPublicArea=True&amp;isModal=False</t>
  </si>
  <si>
    <t>FDLUCD-081-2021(56610)</t>
  </si>
  <si>
    <t>APOYAR AL (LA) ALCALDE (SA) LOCAL EN LA PROMOCIÓN, ARTICULACIÓN, ACOMPAÑAMIENTO Y SEGUIMIENTO PARA LA ATENCIÓN Y PROTECCIÓN DE LOS ANIMALES DOMÉSTICOS Y SILVESTRES DE LA LOCALIDAD.</t>
  </si>
  <si>
    <t>1-3-3-1-15-05-02-1810</t>
  </si>
  <si>
    <t>Bogotá protectora competitividad de los animales.</t>
  </si>
  <si>
    <t>9 MESES Y 28 DIAS</t>
  </si>
  <si>
    <t>654</t>
  </si>
  <si>
    <t>12-46-101046999</t>
  </si>
  <si>
    <t>https://community.secop.gov.co/Public/Tendering/OpportunityDetail/Index?noticeUID=CO1.NTC.1811505&amp;isFromPublicArea=True&amp;isModal=False</t>
  </si>
  <si>
    <t>FDLUCD-082-2021 (57520)</t>
  </si>
  <si>
    <t>PRESTAR LOS SERVICIOS PROFESIONALES EN LOS PROCESOS DE REUBICACIÓN Y DE RECUPERACIÓN DE ESPACIO PÚBLICO, CONTROL DE ESTABLECIMIENTOS DE COMERCIO, ASÍ COMO EN LOS DEMÁS PROCESOS ADMINISTRATIVOS A CARGO DEL ÁREA GESTIÓN POLICIVA DE LA ALCALDÍA LOCAL DE USME</t>
  </si>
  <si>
    <t>02/03/2021 </t>
  </si>
  <si>
    <t>641</t>
  </si>
  <si>
    <t>15-46-101020672</t>
  </si>
  <si>
    <t>https://community.secop.gov.co/Public/Tendering/OpportunityDetail/Index?noticeUID=CO1.NTC.1811748&amp;isFromPublicArea=True&amp;isModal=False</t>
  </si>
  <si>
    <t>FDLUCD-083-2021 (55903)</t>
  </si>
  <si>
    <t>APOYAR Y DAR SOPORTE TÉCNICO HÚMEDO Y LOGISTICO A LAS DIFERENTES SEDES Y DEPENDENCIAS DE LA ALCALDÍA LOCAL DE USME</t>
  </si>
  <si>
    <t>642</t>
  </si>
  <si>
    <t>15-44-101239387</t>
  </si>
  <si>
    <t>DIEGO BATERO</t>
  </si>
  <si>
    <t>https://community.secop.gov.co/Public/Tendering/OpportunityDetail/Index?noticeUID=CO1.NTC.1812634&amp;isFromPublicArea=True&amp;isModal=False</t>
  </si>
  <si>
    <t>FDLUCD-084-2021 (55926)</t>
  </si>
  <si>
    <t>¿PRESTAR LOS SERVICIOS DE APOYO LOGÍSTICO QUE SE REQUIERAN EN EL DESARROLLO DE LAS ACTIVIDADES EN LAS DIFERENTES DEPENDENCIAS Y SEDES A CARGO DEL FONDO DE DESARROLLO LOCAL DE USME¿</t>
  </si>
  <si>
    <t>637</t>
  </si>
  <si>
    <t>15-46-101020651</t>
  </si>
  <si>
    <t>https://community.secop.gov.co/Public/Tendering/OpportunityDetail/Index?noticeUID=CO1.NTC.1812590&amp;isFromPublicArea=True&amp;isModal=False</t>
  </si>
  <si>
    <t>FDLUCD-085-2021 (56703)</t>
  </si>
  <si>
    <t>APOYAR ADMINISTRATIVA Y ASISTENCIALMENTE EN EL ÁREA DE GESTIÓN DE DESARROLLO LOCAL DE LA ALCALDÍA LOCAL DE USME.</t>
  </si>
  <si>
    <t>636</t>
  </si>
  <si>
    <t>15-44-101239376</t>
  </si>
  <si>
    <t xml:space="preserve">FABIOLA VASQUEZ PEDRAZA </t>
  </si>
  <si>
    <t>https://community.secop.gov.co/Public/Tendering/OpportunityDetail/Index?noticeUID=CO1.NTC.1812482&amp;isFromPublicArea=True&amp;isModal=False</t>
  </si>
  <si>
    <t>FDLUCD-086-2021 (56423)</t>
  </si>
  <si>
    <t>643</t>
  </si>
  <si>
    <t>https://community.secop.gov.co/Public/Tendering/OpportunityDetail/Index?noticeUID=CO1.NTC.1812815&amp;isFromPublicArea=True&amp;isModal=False</t>
  </si>
  <si>
    <t>FDLUCD-087-2021(56814)</t>
  </si>
  <si>
    <t>PRESTAR LOS SERVICIOS PROFESIONALES EN LAS RESPUESTAS A LAS EMERGENCIAS QUE SE PRESENTEN EN LA LOCALIDAD, ASÍ COMO A LAS ACTUACIONES ADMINISTRATIVAS QUE SE ESTÉN ADELANTANDO CONFORME A LA NORMATIVIDAD TÉCNICA APLICABLE EN EL MARCO DEL CONSEJO LOCAL DE GESTIÓN DEL RIESGO Y CAMBIO CLIMÁTICO (CLGR-CC) DE LA ALCALDÍA LOCAL DE USME</t>
  </si>
  <si>
    <t>650</t>
  </si>
  <si>
    <t>15-44-101239388</t>
  </si>
  <si>
    <t>https://community.secop.gov.co/Public/Tendering/OpportunityDetail/Index?noticeUID=CO1.NTC.1812392&amp;isFromPublicArea=True&amp;isModal=False</t>
  </si>
  <si>
    <t>FDLUCD-088-2021 (56242)</t>
  </si>
  <si>
    <t>644</t>
  </si>
  <si>
    <t>15-44-101239414</t>
  </si>
  <si>
    <t>https://community.secop.gov.co/Public/Tendering/OpportunityDetail/Index?noticeUID=CO1.NTC.1813123&amp;isFromPublicArea=True&amp;isModal=False</t>
  </si>
  <si>
    <t>FDLUCD-089-2021(56261)</t>
  </si>
  <si>
    <t>PRESTAR LOS SERVICIOS PROFESIONALES PARA LA OPERACIÓN, SEGUIMIENTO Y CUMPLIMIENTO DE LOS PROCESOS Y PROCEDIMIENTOS DEL SERVICIO APOYO ECONÓMICO TIPO C, REQUERIDOS PARA EL OPORTUNO Y ADECUADO REGISTRO, CRUCE Y REPORTE DE LOS DATOS EN EL SISTEMA MISIONAL ¿ SIRBE, QUE CONTRIBUYAN A LA GARANTÍA DE LOS DERECHOS DE LA POBLACIÓN MAYOR EN EL MARCO DE LA POLÍTICA PÚBLICA SOCIAL PARA EL ENVEJECIMIENTO Y LA VEJEZ  EN EL DISTRITO CAPITAL A CARGO DE LA ALCALDÍA LOCAL.</t>
  </si>
  <si>
    <t>651</t>
  </si>
  <si>
    <t>15-46-101020659</t>
  </si>
  <si>
    <t>https://community.secop.gov.co/Public/Tendering/OpportunityDetail/Index?noticeUID=CO1.NTC.1813038&amp;isFromPublicArea=True&amp;isModal=False</t>
  </si>
  <si>
    <t>FDLUCD-090-2021(56187)</t>
  </si>
  <si>
    <t>655</t>
  </si>
  <si>
    <t>15-44-101239417</t>
  </si>
  <si>
    <t>https://community.secop.gov.co/Public/Tendering/OpportunityDetail/Index?noticeUID=CO1.NTC.1815108&amp;isFromPublicArea=True&amp;isModal=False</t>
  </si>
  <si>
    <t>PRENSA</t>
  </si>
  <si>
    <t>FDLUCD-091-2021(56478)</t>
  </si>
  <si>
    <t xml:space="preserve">APOYAR AL EQUIPO DE PRENSA Y COMUNICACIONES DE LA ALCALDÍA LOCAL EN LA REALIZACIÓN DE PRODUCTOS Y PIEZAS DIGITALES, IMPRESAS Y PUBLICITARIAS DE GRAN FORMATO Y DE ANIMACIÓN GRÁFICA, ASÍ COMO APOYAR LA PRODUCCIÓN Y MONTAJE DE EVENTOS. </t>
  </si>
  <si>
    <t>639</t>
  </si>
  <si>
    <t>15-44-101239385</t>
  </si>
  <si>
    <t>https://community.secop.gov.co/Public/Tendering/OpportunityDetail/Index?noticeUID=CO1.NTC.1814340&amp;isFromPublicArea=True&amp;isModal=False</t>
  </si>
  <si>
    <t>FDLUCD-092-2021(56881)</t>
  </si>
  <si>
    <t>PRESTAR LOS SERVICIOS ASISTENCIALES EN LA UNIDAD LOCAL DE ASISTENCIA TÉCNICA AGROPECUARIA Y AMBIENTAL ULATA DEL ÁREA DE GESTIÓN DE DESARROLLO LOCAL DE LA ALCALDÍA LOCAL DE USME</t>
  </si>
  <si>
    <t>638</t>
  </si>
  <si>
    <t>15-44-101239408</t>
  </si>
  <si>
    <t>https://community.secop.gov.co/Public/Tendering/OpportunityDetail/Index?noticeUID=CO1.NTC.1814604&amp;isFromPublicArea=True&amp;isModal=False</t>
  </si>
  <si>
    <t>FDLUCD-093-2021 (56801)</t>
  </si>
  <si>
    <t>EL CONTRATISTA SE OBLIGA PARA CON EL FONDO DE DESARROLLO LOCAL DE USME A PRESTAR SUS SERVICIOS PROFESIONALES AL ÁREA DE GESTIÓN DEL DESARROLLO LOCAL EN LA DEPURACIÓN DE LAS OBLIGACIONES POR PAGAR DEL FONDO DE DESARROLLO LOCAL DE USME</t>
  </si>
  <si>
    <t>645</t>
  </si>
  <si>
    <t>15-44-10123940</t>
  </si>
  <si>
    <t>https://community.secop.gov.co/Public/Tendering/OpportunityDetail/Index?noticeUID=CO1.NTC.1814528&amp;isFromPublicArea=True&amp;isModal=False</t>
  </si>
  <si>
    <t>FDLUCD-094-2021(56822)</t>
  </si>
  <si>
    <t>652</t>
  </si>
  <si>
    <t>15-46-101020673</t>
  </si>
  <si>
    <t>https://community.secop.gov.co/Public/Tendering/OpportunityDetail/Index?noticeUID=CO1.NTC.1814926&amp;isFromPublicArea=True&amp;isModal=False</t>
  </si>
  <si>
    <t>FDLUCD-095-2021(56347)</t>
  </si>
  <si>
    <t>646</t>
  </si>
  <si>
    <t>14-46-101050529</t>
  </si>
  <si>
    <t>https://community.secop.gov.co/Public/Tendering/OpportunityDetail/Index?noticeUID=CO1.NTC.1814872&amp;isFromPublicArea=True&amp;isModal=False</t>
  </si>
  <si>
    <t>FDLUCD-096-2021(56838)</t>
  </si>
  <si>
    <t>APOYAR ASISTENCIALMENTE EL ÁREA DE GESTIÓN POLICIVA EN LO RELACIONADO CON RÉGIMEN DE PROPIEDAD HORIZONTAL Y ACTIVIDADES DE INSPECCIÓN Y VIGILANCIA DE PARQUEADEROS</t>
  </si>
  <si>
    <t>03/03/2021 </t>
  </si>
  <si>
    <t>9 MESES Y 27 DIAS</t>
  </si>
  <si>
    <t>15-44-101239462</t>
  </si>
  <si>
    <t>https://community.secop.gov.co/Public/Tendering/OpportunityDetail/Index?noticeUID=CO1.NTC.1818316&amp;isFromPublicArea=True&amp;isModal=False</t>
  </si>
  <si>
    <t>FDLUCD-097-2021 (56817)</t>
  </si>
  <si>
    <t>04/03/2021 </t>
  </si>
  <si>
    <t>5 MESES Y 28 DIAS</t>
  </si>
  <si>
    <t>660</t>
  </si>
  <si>
    <t>15-44-101239516</t>
  </si>
  <si>
    <t xml:space="preserve">https://community.secop.gov.co/Public/Tendering/OpportunityDetail/Index?noticeUID=CO1.NTC.1819117&amp;isFromPublicArea=True&amp;isModal=False
</t>
  </si>
  <si>
    <t>FDLUCD-098-2021 (56479)</t>
  </si>
  <si>
    <t>APOYAR AL EQUIPO DE PRENSA Y COMUNICACIONES DE LA ALCALDÍA LOCAL EN LA REALIZACIÓN Y PUBLICACIÓN DE CONTENIDOS DE REDES SOCIALES Y CANALES DE DIVULGACIÓN DIGITAL (SITIO WEB) DE LA ALCALDÍA LOCAL.</t>
  </si>
  <si>
    <t>659</t>
  </si>
  <si>
    <t>17-44-101189650</t>
  </si>
  <si>
    <t>https://community.secop.gov.co/Public/Tendering/OpportunityDetail/Index?noticeUID=CO1.NTC.1819373&amp;isFromPublicArea=True&amp;isModal=False</t>
  </si>
  <si>
    <t>FDLUCD-099-2021(57514)</t>
  </si>
  <si>
    <t>EL CONTRATISTA SE OBLIGA PARA CON EL FONDO DE DESARROLLO LOCAL DE USME A PRESTAR SUS SERVICIOS TECNICOS DE APOYO Y PROCESOS ADMINISTRATIVOS A TRAVÉS DEL REGISTRO CONSOLIDACIÓN, CONTROL Y VERIFICACIÓN DE LOS REQUERIMIENTOS ALLEGADOS A LA ALCALDÍA LOCAL Y REGISTRADOS EN EL SISTEMA SDQS, ASÍ COMO PRESTAR LA ADECUADA Y OPORTUNA ATENCIÓN A LA CIUDADANÍA QUE REQUIERE LOS SERVICIOS DE LA ALCALDÍA.</t>
  </si>
  <si>
    <t>658</t>
  </si>
  <si>
    <t>15-44-101239477</t>
  </si>
  <si>
    <t>https://community.secop.gov.co/Public/Tendering/OpportunityDetail/Index?noticeUID=CO1.NTC.1819307&amp;isFromPublicArea=True&amp;isModal=False</t>
  </si>
  <si>
    <t>FDLUCD-100-2021(56186)</t>
  </si>
  <si>
    <t>667</t>
  </si>
  <si>
    <t>15-44-101239537</t>
  </si>
  <si>
    <t>https://community.secop.gov.co/Public/Tendering/OpportunityDetail/Index?noticeUID=CO1.NTC.1821099&amp;isFromPublicArea=True&amp;isModal=False</t>
  </si>
  <si>
    <t>FDLUCD-101-2021-(56639)</t>
  </si>
  <si>
    <t>668</t>
  </si>
  <si>
    <t>15-44-101239527</t>
  </si>
  <si>
    <t>https://community.secop.gov.co/Public/Tendering/OpportunityDetail/Index?noticeUID=CO1.NTC.1821520&amp;isFromPublicArea=True&amp;isModal=False</t>
  </si>
  <si>
    <t>FDLUCD-102-2021(56878)</t>
  </si>
  <si>
    <t>PRESTAR LOS SERVICIOS ASISTENCIALES, BRINDANDO APOYO OPERATIVO EN LOS PROCESOS DE PRODUCCIÓN DE MATERIAL VEGETAL Y FUNCIONAMIENTO DEL VIVERO DE LA UNIDAD LOCAL DE ASISTENCIA TÉCNICA AGROPECUARIA Y AMBIENTAL ULATA DEL ÁREA DE GESTIÓN DEL DESARROLLO LOCAL DE LA ALCALDÍA LOCAL DE USME PARA EL CUMPLIMIENTO DE LA LEY 1876 DE 2017</t>
  </si>
  <si>
    <t>05/03/2021 </t>
  </si>
  <si>
    <t>9 MESES Y 23 DIAS</t>
  </si>
  <si>
    <t>661</t>
  </si>
  <si>
    <t>15-46-101020748</t>
  </si>
  <si>
    <t>https://community.secop.gov.co/Public/Tendering/OpportunityDetail/Index?noticeUID=CO1.NTC.1823035&amp;isFromPublicArea=True&amp;isModal=False</t>
  </si>
  <si>
    <t>FDLUCD-103-2021 (56347)</t>
  </si>
  <si>
    <t>662</t>
  </si>
  <si>
    <t>14-44-101126465</t>
  </si>
  <si>
    <t>https://community.secop.gov.co/Public/Tendering/OpportunityDetail/Index?noticeUID=CO1.NTC.1823367&amp;isFromPublicArea=True&amp;isModal=False</t>
  </si>
  <si>
    <t>FDLUCD-104-2021 (56801)</t>
  </si>
  <si>
    <t>663</t>
  </si>
  <si>
    <t>15-44-101239611</t>
  </si>
  <si>
    <t>https://community.secop.gov.co/Public/Tendering/OpportunityDetail/Index?noticeUID=CO1.NTC.1823390&amp;isFromPublicArea=True&amp;isModal=False</t>
  </si>
  <si>
    <t>FDLUCD-105-2021 (56625)</t>
  </si>
  <si>
    <t>APOYAR JURÍDICAMENTE LA EJECUCIÓN DE LAS ACCIONES REQUERIDAS PARA EL TRÁMITE E IMPULSO PROCESAL DE LAS ACTUACIONES CONTRAVENCIONALES Y/O QUERELLAS QUE CURSEN EN LAS INSPECCIONES DE POLICÍA DE LA LOCALIDAD DE USME</t>
  </si>
  <si>
    <t>664</t>
  </si>
  <si>
    <t>15-44-101239606</t>
  </si>
  <si>
    <t>https://community.secop.gov.co/Public/Tendering/OpportunityDetail/Index?noticeUID=CO1.NTC.1823939&amp;isFromPublicArea=True&amp;isModal=False</t>
  </si>
  <si>
    <t>FDLUCD-106-2021(57557)</t>
  </si>
  <si>
    <t>PRESTAR LOS SERVICIOS PROFESIONALES, BRINDANDO APOYO TÉCNICO AL ÁREA DE GESTIÓN POLICIVA DE LA ALCALDÍA LOCAL DE USME, CON OCASIÓN A LA INFRACCIÓN AL RÉGIMEN DE OBRAS Y URBANISMO Y PARA DAR CUMPLIMIENTO AL FALLO DEL CONSEJO DE ESTADO, ACCIÓN POPULAR REF. NO. 25000232500020050066203 DEL 5 DE NOVIEMBRE DE 2013</t>
  </si>
  <si>
    <t>665</t>
  </si>
  <si>
    <t>15-44-101239615</t>
  </si>
  <si>
    <t>https://community.secop.gov.co/Public/Tendering/OpportunityDetail/Index?noticeUID=CO1.NTC.1823829&amp;isFromPublicArea=True&amp;isModal=False</t>
  </si>
  <si>
    <t>FDLUCD-107-2021 (56817)</t>
  </si>
  <si>
    <t>666</t>
  </si>
  <si>
    <t>15-44-101239638</t>
  </si>
  <si>
    <t>https://community.secop.gov.co/Public/Tendering/OpportunityDetail/Index?noticeUID=CO1.NTC.1824563&amp;isFromPublicArea=True&amp;isModal=False</t>
  </si>
  <si>
    <t>FDLUCD-108-2021 (56871)</t>
  </si>
  <si>
    <t>APOYAR LA FORMULACIÓN, EJECUCIÓN, SEGUIMIENTO Y MEJORA CONTINUA DE LAS HERRAMIENTAS QUE CONFORMAN LA GESTIÓN AMBIENTAL INSTITUCIONAL DE LA ALCALDÍA LOCAL.</t>
  </si>
  <si>
    <t>1-3-3-1-15-05-02-1816</t>
  </si>
  <si>
    <t>Ecoeficiencia, reciclaje, manejo de residuos e inclusión de la población recicladora.</t>
  </si>
  <si>
    <t>08/03/2021 </t>
  </si>
  <si>
    <t>9 MESES Y 22 DIAS</t>
  </si>
  <si>
    <t>671</t>
  </si>
  <si>
    <t>15-44-101239705</t>
  </si>
  <si>
    <t>https://community.secop.gov.co/Public/Tendering/OpportunityDetail/Index?noticeUID=CO1.NTC.1827802&amp;isFromPublicArea=True&amp;isModal=False</t>
  </si>
  <si>
    <t>FDLUCD-109-2021 (56833)</t>
  </si>
  <si>
    <t>PRESTAR LOS SERVICIOS PROFESIONALES COMO ABOGADO EN EL ÁREA GESTIÓN POLICIVA DE LA ALCALDÍA LOCAL DE USME, EN TODO LO RELACIONADO CON ATENCIÓN INTEGRAL DE LAS COMISIONES CIVILES ORDENADAS POR LAS AUTORIDADES JURISDICCIONALES DE LA REPÚBLICA DANDO IMPULSO A LAS  ACTUACIONES ADMINISTRATIVAS PROCEDENTES.</t>
  </si>
  <si>
    <t>670</t>
  </si>
  <si>
    <t>11-46-101019697</t>
  </si>
  <si>
    <t>https://community.secop.gov.co/Public/Tendering/OpportunityDetail/Index?noticeUID=CO1.NTC.1827676&amp;isFromPublicArea=True&amp;isModal=False</t>
  </si>
  <si>
    <t>FDLUCD-110-2021 (55943)</t>
  </si>
  <si>
    <t>669</t>
  </si>
  <si>
    <t>15-44-101239633</t>
  </si>
  <si>
    <t>https://community.secop.gov.co/Public/Tendering/OpportunityDetail/Index?noticeUID=CO1.NTC.1827670&amp;isFromPublicArea=True&amp;isModal=False</t>
  </si>
  <si>
    <t xml:space="preserve"> FDLUCD-111-2021 (56477)</t>
  </si>
  <si>
    <t>APOYAR AL EQUIPO DE PRENSA Y COMUNICACIONES DE LA ALCALDÍA LOCAL DE USME, EN LA CREACIÓN, REALIZACIÓN, PRODUCCIÓN Y EDICIÓN DE VÍDEOS, ASÍ COMO EL REGISTRO, EDICIÓN Y LA PRESENTACIÓN DE FOTOGRAFÍAS DE LOS ACONTECIMIENTOS, HECHOS Y EVENTOS EXTERNOS E INTERNOS DE LA ALCALDÍA LOCAL DE USME, PARA SER UTILIZADOS COMO INSUMOS DE COMUNICACIÓN EN LOS MEDIOS, ESPECIALMENTE ESCRITOS, DIGITALES Y AUDIOVISUALES.</t>
  </si>
  <si>
    <t>673</t>
  </si>
  <si>
    <t>17-44-101189708</t>
  </si>
  <si>
    <t>https://community.secop.gov.co/Public/Tendering/OpportunityDetail/Index?noticeUID=CO1.NTC.1829164&amp;isFromPublicArea=True&amp;isModal=False</t>
  </si>
  <si>
    <t>FDLUCD-112-2021 (55932)</t>
  </si>
  <si>
    <t>¿APOYAR EN LAS TAREAS OPERATIVAS DE CARÁCTER ARCHIVÍSTICO DESARROLLADAS EN LA ALCALDÍA LOCAL DE USME PARA GARANTIZAR LA APLICACIÓN CORRECTA DE LOS PROCEDIMIENTOS TÉCNICOS¿.</t>
  </si>
  <si>
    <t>681</t>
  </si>
  <si>
    <t>15-44-101239692</t>
  </si>
  <si>
    <t>https://community.secop.gov.co/Public/Tendering/OpportunityDetail/Index?noticeUID=CO1.NTC.1829447&amp;isFromPublicArea=True&amp;isModal=False</t>
  </si>
  <si>
    <t>FDLUCD-113-2021 (56624)</t>
  </si>
  <si>
    <t>APOYAR TÉCNICAMENTE LAS DISTINTAS ETAPAS DE LOS PROCESOS DE COMPETENCIA DE LAS INSPECCIONES DE POLICÍA DE LA LOCALIDAD DE USME, SEGÚN REPARTO</t>
  </si>
  <si>
    <t>21-46-101024259</t>
  </si>
  <si>
    <t>https://community.secop.gov.co/Public/Tendering/OpportunityDetail/Index?noticeUID=CO1.NTC.1829287&amp;isFromPublicArea=True&amp;isModal=False</t>
  </si>
  <si>
    <t>FDLUCD-114-2021-(57571)</t>
  </si>
  <si>
    <t>APOYAR Y DAR SOPORTE TÉCNICO AUDIOVISUAL EN LOS AUDITORIOS Y SALAS DE LA ALCALDÍA LOCAL.</t>
  </si>
  <si>
    <t>672</t>
  </si>
  <si>
    <t>15-44-101239729</t>
  </si>
  <si>
    <t>https://community.secop.gov.co/Public/Tendering/OpportunityDetail/Index?noticeUID=CO1.NTC.1830049&amp;isFromPublicArea=True&amp;isModal=False</t>
  </si>
  <si>
    <t xml:space="preserve"> FDLUCD-115-2021(57597)</t>
  </si>
  <si>
    <t>PRESTAR LOS SERVICIOS PROFESIONALES ESPECIALIZADOS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t>
  </si>
  <si>
    <t>09/03/2021 </t>
  </si>
  <si>
    <t>9 MESES Y 19 DIAS</t>
  </si>
  <si>
    <t>676</t>
  </si>
  <si>
    <t>12-46-101047417</t>
  </si>
  <si>
    <t>https://community.secop.gov.co/Public/Tendering/OpportunityDetail/Index?noticeUID=CO1.NTC.1832013&amp;isFromPublicArea=True&amp;isModal=False</t>
  </si>
  <si>
    <t>FDLUCD-116-2021(57601)</t>
  </si>
  <si>
    <t>PRESTAR LOS SERVICIOS DE APOYO COMO GESTOR CULTURAL PARA LA PROMOCIÓN, ORIENTACIÓN Y EL FORTALECIMIENTO DE LOS PROCESOS CULTURALES Y ARTISTICOS IMPULSADOS POR LA ALCALDIA LOCAL DE USME</t>
  </si>
  <si>
    <t>9 MESES Y 9 DIAS</t>
  </si>
  <si>
    <t>677</t>
  </si>
  <si>
    <t>12-46-101047422</t>
  </si>
  <si>
    <t>https://community.secop.gov.co/Public/Tendering/OpportunityDetail/Index?noticeUID=CO1.NTC.1832131&amp;isFromPublicArea=True&amp;isModal=False</t>
  </si>
  <si>
    <t>FDLUCD-117-2021(56069)</t>
  </si>
  <si>
    <t>PRESTAR LOS SERVICIOS ASISTENCIALES PARA APOYAR LA PUESTA EN FUNCIONAMIENTO Y MANTENER EN PLENA OPERATIVIDAD UN (1) PUNTO DE ATENCIÓN AL CONSUMIDOR, AL SERVICIO DE LA COMUNIDAD EN GENERAL Y DE LOS CONSUMIDORES DE LA LOCALIDAD DE USME.</t>
  </si>
  <si>
    <t>9 MESES Y 21 DIAS</t>
  </si>
  <si>
    <t>675</t>
  </si>
  <si>
    <t>15-44-101239768</t>
  </si>
  <si>
    <t>https://community.secop.gov.co/Public/Tendering/OpportunityDetail/Index?noticeUID=CO1.NTC.1831331&amp;isFromPublicArea=True&amp;isModal=False</t>
  </si>
  <si>
    <t>FDLUCD-118-2021 (56625)</t>
  </si>
  <si>
    <t>678</t>
  </si>
  <si>
    <t>15-44-101239778</t>
  </si>
  <si>
    <t>https://community.secop.gov.co/Public/Tendering/OpportunityDetail/Index?noticeUID=CO1.NTC.1832021&amp;isFromPublicArea=True&amp;isModal=False</t>
  </si>
  <si>
    <t>FDLUCD-119-2021 (56814)</t>
  </si>
  <si>
    <t>679</t>
  </si>
  <si>
    <t>15-44-101239787</t>
  </si>
  <si>
    <t>https://community.secop.gov.co/Public/Tendering/OpportunityDetail/Index?noticeUID=CO1.NTC.1832042&amp;isFromPublicArea=True&amp;isModal=False</t>
  </si>
  <si>
    <t>FDLUCD120-2021 (56697)</t>
  </si>
  <si>
    <t>PRESTAR LOS SERVICIOS PROFESIONALES, BRINDANDO APOYO EN EL IMPULSO DE LOS PROCESOS SOCIOECONÓMICOS Y DE EXTENSIÓN AGROPECUARIA DE LA UNIDAD LOCAL DE ASISTENCIA TÉCNICA AGROPECUARIA Y AMBIENTAL ULATA DEL ÁREA DE GESTIÓN DEL DESARROLLO LOCAL DE LA ALCALDÍA LOCAL DE USME PARA EL CUMPLIMIENTO DE LA LEY 1876 DE 2017</t>
  </si>
  <si>
    <t>680</t>
  </si>
  <si>
    <t>15-44-101239777</t>
  </si>
  <si>
    <t>https://community.secop.gov.co/Public/Tendering/OpportunityDetail/Index?noticeUID=CO1.NTC.1832142&amp;isFromPublicArea=True&amp;isModal=False</t>
  </si>
  <si>
    <t>ALMACEN</t>
  </si>
  <si>
    <t>FDLUCD-121-2021 AG (57599)</t>
  </si>
  <si>
    <t>PRESTAR APOYO EN LOS PROCESOS ADMINISTRATIVOS Y TÉCNICOS EN EL ÀREA DE ALMACEN DEL FONDO DE DESARROLLO LOCAL DE USME, DE ACUERDO A LOS PROCESOS Y PROCEDIMIENTOS ESTABLECIDOS</t>
  </si>
  <si>
    <t>9 MESES Y 20 DIAS</t>
  </si>
  <si>
    <t>686</t>
  </si>
  <si>
    <t>12-46-101047468</t>
  </si>
  <si>
    <t>https://community.secop.gov.co/Public/Tendering/OpportunityDetail/Index?noticeUID=CO1.NTC.1835204&amp;isFromPublicArea=True&amp;isModal=False</t>
  </si>
  <si>
    <t>FDLUCD-122-2021(56832)</t>
  </si>
  <si>
    <t>PRESTAR LOS SERVICIOS PROFESIONALES PARA EL DESARROLLO, EJECUCIÓN Y SEGUIMIENTO DE LAS ACCIONES PARA COBRO PERSUASIVO, LO ANTERIOR CONTEMPLA EL SUMINISTRO, CONSULTA Y CARGUE DE LA INFORMACIÓN EN LOS APLICATIVOS DISPUESTOS PARA ELLO, TALES COMO SIVICOF Y SICO Y APOYO EN LA SUSTANCIACIÓN DE PROCESOS ADMINISTRATIVOS DEL ÁREA GESTIÓN POLICIVA DE LA ALCALDÍA LOCAL DE USME</t>
  </si>
  <si>
    <t>685</t>
  </si>
  <si>
    <t>15-44-101239819</t>
  </si>
  <si>
    <t>https://community.secop.gov.co/Public/Tendering/OpportunityDetail/Index?noticeUID=CO1.NTC.1835041&amp;isFromPublicArea=True&amp;isModal=False</t>
  </si>
  <si>
    <t>FDLUCD-123-2021 (56485)</t>
  </si>
  <si>
    <t>PRESTAR LOS SERVICIOS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</si>
  <si>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684</t>
  </si>
  <si>
    <t>15-44-101239855</t>
  </si>
  <si>
    <t>https://community.secop.gov.co/Public/Tendering/OpportunityDetail/Index?noticeUID=CO1.NTC.1835172&amp;isFromPublicArea=True&amp;isModal=False</t>
  </si>
  <si>
    <t>FDLUCD-124-2021 (57522)</t>
  </si>
  <si>
    <t>PRESTAR LOS SERVICIOS ASISTENCIALES EN EL AREA DE PRENSA Y COMINICACIONES DE LA ALCALDIA LOCAL DE USME</t>
  </si>
  <si>
    <t>683</t>
  </si>
  <si>
    <t>15-44-101239857</t>
  </si>
  <si>
    <t>https://community.secop.gov.co/Public/Tendering/OpportunityDetail/Index?noticeUID=CO1.NTC.1835670&amp;isFromPublicArea=True&amp;isModal=False</t>
  </si>
  <si>
    <t>FDLUCD-125-2021 (56482)</t>
  </si>
  <si>
    <t>689</t>
  </si>
  <si>
    <t>15-44-101239860</t>
  </si>
  <si>
    <t>https://community.secop.gov.co/Public/Tendering/OpportunityDetail/Index?noticeUID=CO1.NTC.1835983&amp;isFromPublicArea=True&amp;isModal=False</t>
  </si>
  <si>
    <t>FDLUCD-126-2021(57648)</t>
  </si>
  <si>
    <t>APOYAR TÉCNICAMENTE LA GESTIÓN DOCUMENTAL DE LA ALCALDÍA LOCAL PARA LA IMPLEMENTACIÓN DEL PROCESO DE VERIFICACIÓN, SOPORTE Y ACOMPAÑAMIENTO, EN EL DESARROLLO DE LAS ACTIVIDADES PROPIAS DE LOS PROCESOS Y ACTUACIONES ADMINISTRATIVAS EXISTENTES, DEL ÁREA DE GESTIÓN POLICIVA</t>
  </si>
  <si>
    <t>696</t>
  </si>
  <si>
    <t>15-44-101239913</t>
  </si>
  <si>
    <t>https://community.secop.gov.co/Public/Tendering/OpportunityDetail/Index?noticeUID=CO1.NTC.1837879&amp;isFromPublicArea=True&amp;isModal=False</t>
  </si>
  <si>
    <t>FDLUCD-127-2021 (57604)</t>
  </si>
  <si>
    <t>8 MESES Y 28 DIAS</t>
  </si>
  <si>
    <t>690</t>
  </si>
  <si>
    <t>12-44-101205444</t>
  </si>
  <si>
    <t>https://community.secop.gov.co/Public/Tendering/OpportunityDetail/Index?noticeUID=CO1.NTC.1839815&amp;isFromPublicArea=True&amp;isModal=False</t>
  </si>
  <si>
    <t>GESTOR INTERISTITUCIONAL</t>
  </si>
  <si>
    <t>FDLUCD-128-2021 (56485)</t>
  </si>
  <si>
    <t>695</t>
  </si>
  <si>
    <t>15-46-101020839</t>
  </si>
  <si>
    <t>https://community.secop.gov.co/Public/Tendering/OpportunityDetail/Index?noticeUID=CO1.NTC.1839755&amp;isFromPublicArea=True&amp;isModal=False</t>
  </si>
  <si>
    <t>FDLUCD-129-2021 (56625)</t>
  </si>
  <si>
    <t>691</t>
  </si>
  <si>
    <t>15-44-101239970</t>
  </si>
  <si>
    <t>https://community.secop.gov.co/Public/Tendering/OpportunityDetail/Index?noticeUID=CO1.NTC.1839767&amp;isFromPublicArea=True&amp;isModal=False</t>
  </si>
  <si>
    <t xml:space="preserve"> FDLUCD-130-2021 (57647)</t>
  </si>
  <si>
    <t>PRESTAR LOS SERVICIOS TÉCNICOS EN LOS PROCESOS ADMINISTRATIVOS, CONTABLES Y PRESUPUESTALES QUE ADELANTE EL FONDO DE DESARROLLO LOCAL DE USME</t>
  </si>
  <si>
    <t>9 MESES Y 13 DIAS</t>
  </si>
  <si>
    <t>688</t>
  </si>
  <si>
    <t>15-44-101239877</t>
  </si>
  <si>
    <t>https://community.secop.gov.co/Public/Tendering/OpportunityDetail/Index?noticeUID=CO1.NTC.1838272&amp;isFromPublicArea=True&amp;isModal=False</t>
  </si>
  <si>
    <t>FDLUCD-131-2021 (55932)</t>
  </si>
  <si>
    <t>693</t>
  </si>
  <si>
    <t>15-44-101239924</t>
  </si>
  <si>
    <t>https://community.secop.gov.co/Public/Tendering/OpportunityDetail/Index?noticeUID=CO1.NTC.1838297&amp;isFromPublicArea=True&amp;isModal=False</t>
  </si>
  <si>
    <t>FDLUCD-132-2021 (56625)</t>
  </si>
  <si>
    <t>694</t>
  </si>
  <si>
    <t>21-46-101024405</t>
  </si>
  <si>
    <t>https://community.secop.gov.co/Public/Tendering/OpportunityDetail/Index?noticeUID=CO1.NTC.1838626&amp;isFromPublicArea=True&amp;isModal=False</t>
  </si>
  <si>
    <t>FDLUCD-133-2021(56636)</t>
  </si>
  <si>
    <t>692</t>
  </si>
  <si>
    <t xml:space="preserve">	15-46-101020845</t>
  </si>
  <si>
    <t>https://community.secop.gov.co/Public/Tendering/OpportunityDetail/Index?noticeUID=CO1.NTC.1839653&amp;isFromPublicArea=True&amp;isModal=False</t>
  </si>
  <si>
    <t>FDLUCD-134-2021 (56813)</t>
  </si>
  <si>
    <t>9 MESES Y 16 DIAS</t>
  </si>
  <si>
    <t>697</t>
  </si>
  <si>
    <t xml:space="preserve">	15-44-101239920</t>
  </si>
  <si>
    <t>https://community.secop.gov.co/Public/Tendering/OpportunityDetail/Index?noticeUID=CO1.NTC.1839942&amp;isFromPublicArea=True&amp;isModal=False</t>
  </si>
  <si>
    <t>FDLUCD-135-2021 (56639)</t>
  </si>
  <si>
    <t>698</t>
  </si>
  <si>
    <t>15-44-101239925</t>
  </si>
  <si>
    <t>https://community.secop.gov.co/Public/Tendering/OpportunityDetail/Index?noticeUID=CO1.NTC.1840984&amp;isFromPublicArea=True&amp;isModal=False</t>
  </si>
  <si>
    <t>FDLUCD-136-2021 (56626)</t>
  </si>
  <si>
    <t>APOYAR LAS LABORES DE ENTREGA Y RECIBO DE LAS COMUNICACIONES EMITIDAS O RECIBIDAS POR LAS INSPECCIONES DE POLICÍA DE LA LOCALIDAD DE USME.</t>
  </si>
  <si>
    <t>701</t>
  </si>
  <si>
    <t>21-44-101345989</t>
  </si>
  <si>
    <t>https://community.secop.gov.co/Public/Tendering/OpportunityDetail/Index?noticeUID=CO1.NTC.1841708&amp;isFromPublicArea=True&amp;isModal=False</t>
  </si>
  <si>
    <t>FDLUCD-137-2021(56791)</t>
  </si>
  <si>
    <t>PRESTAR LOS SERVICIOS PROFESIONALES, BRINDANDO APOYO EN EL IMPULSO DEL SERVICIO DE EXTENSIÓN AGROPECUARIA DE LA UNIDAD LOCAL DE ASISTENCIA TÉCNICA AGROPECUARIA Y AMBIENTAL ULATA DEL ÁREA DE GESTIÓN DEL DESARROLLO LOCAL DE LA ALCALDÍA LOCAL DE USME PARA EL CUMPLIMIENTO DE LA LEY 1876 DE 2017</t>
  </si>
  <si>
    <t>700</t>
  </si>
  <si>
    <t xml:space="preserve">	15-46-101020870</t>
  </si>
  <si>
    <t>https://community.secop.gov.co/Public/Tendering/OpportunityDetail/Index?noticeUID=CO1.NTC.1841949&amp;isFromPublicArea=True&amp;isModal=False</t>
  </si>
  <si>
    <t>FDLUCD-138-2021(56702)</t>
  </si>
  <si>
    <t>PRESTAR SERVICIOS DE APOYO EN LAS ACTIVIDADES DE SEGURIDAD Y CONVIVENCIA CIUDADANA, DE ACUERDO A LAS NECESIDADES Y ESTRATEGIAS EMANADAS POR EL ÁREA DE SEGURIDAD Y CONVIVENCIA DE LA ALCALDÍA LOCAL DE USME</t>
  </si>
  <si>
    <t>1-3-3-1-15-05-02-1818</t>
  </si>
  <si>
    <t>Más mujeres viven una vida libre de violencias, se sienten seguras y acceden con confianza al sistema de justicia.</t>
  </si>
  <si>
    <t>699</t>
  </si>
  <si>
    <t>15-44-101240022</t>
  </si>
  <si>
    <t>https://community.secop.gov.co/Public/Tendering/OpportunityDetail/Index?noticeUID=CO1.NTC.1841989&amp;isFromPublicArea=True&amp;isModal=False</t>
  </si>
  <si>
    <t>FDLUCD-139-2021(56475)</t>
  </si>
  <si>
    <t>COORDINAR, LIDERAR Y ASESORAR LOS PLANES Y ESTRATEGIAS DE COMUNICACIÓN INTERNA Y EXTERNA PARA LA DIVULGACIÓN DE LOS PROGRAMAS, PROYECTOS Y ACTIVIDADES DE LA ALCALDÍA LOCAL DE USME</t>
  </si>
  <si>
    <t>702</t>
  </si>
  <si>
    <t>62-44-101012991</t>
  </si>
  <si>
    <t>https://community.secop.gov.co/Public/Tendering/OpportunityDetail/Index?noticeUID=CO1.NTC.1842247&amp;isFromPublicArea=True&amp;isModal=False</t>
  </si>
  <si>
    <t>FDLUCD-140-2021(57426)</t>
  </si>
  <si>
    <t>9 MESES Y 15 DIAS</t>
  </si>
  <si>
    <t>704</t>
  </si>
  <si>
    <t xml:space="preserve">	15-44-101240032</t>
  </si>
  <si>
    <t>https://community.secop.gov.co/Public/Tendering/OpportunityDetail/Index?noticeUID=CO1.NTC.1847598&amp;isFromPublicArea=True&amp;isModal=False</t>
  </si>
  <si>
    <t>FDLUCD-141-2021 (56702)</t>
  </si>
  <si>
    <t>NO TIENE POLIZA</t>
  </si>
  <si>
    <t>https://community.secop.gov.co/Public/Tendering/OpportunityDetail/Index?noticeUID=CO1.NTC.1848210&amp;isFromPublicArea=True&amp;isModal=False</t>
  </si>
  <si>
    <t>FDLUCD-142-2021 (55936)</t>
  </si>
  <si>
    <t>APOYAR LA GESTIÓN DOCUMENTAL DE LA ALCALDÍA LOCAL EN LA IMPLEMENTACIÓN DE LOS PROCESOS DE CLASIFICACIÓN, ORDENACIÓN, SELECCIÓN NATURAL, FOLIACIÓN, IDENTIFICACIÓN, LEVANTAMIENTO DE INVENTARIOS, ALMACENAMIENTO Y APLICACIÓN DE PROTOCOLOS DE ELIMINACIÓN Y TRANSFERENCIAS DOCUMENTALES</t>
  </si>
  <si>
    <t>9 MESES Y 14 DIAS</t>
  </si>
  <si>
    <t>https://community.secop.gov.co/Public/Tendering/OpportunityDetail/Index?noticeUID=CO1.NTC.1849318&amp;isFromPublicArea=True&amp;isModal=False</t>
  </si>
  <si>
    <t xml:space="preserve"> FDLUCD-143-2021 (56620)</t>
  </si>
  <si>
    <t>PRESTAR LOS SERVICIOS PROFESIONALES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t>
  </si>
  <si>
    <t>15-44-101240193</t>
  </si>
  <si>
    <t>https://community.secop.gov.co/Public/Tendering/OpportunityDetail/Index?noticeUID=CO1.NTC.1851572&amp;isFromPublicArea=True&amp;isModal=False</t>
  </si>
  <si>
    <t>FDLUCD-144-2021(57604)</t>
  </si>
  <si>
    <t xml:space="preserve">	NB-100157051</t>
  </si>
  <si>
    <t>https://community.secop.gov.co/Public/Tendering/OpportunityDetail/Index?noticeUID=CO1.NTC.1853664&amp;isFromPublicArea=True&amp;isModal=False</t>
  </si>
  <si>
    <t>FDLUCD-145-2021(56702)</t>
  </si>
  <si>
    <t>30-44-101041320</t>
  </si>
  <si>
    <t>https://community.secop.gov.co/Public/Tendering/OpportunityDetail/Index?noticeUID=CO1.NTC.1853834&amp;isFromPublicArea=True&amp;isModal=False</t>
  </si>
  <si>
    <t>FDLUCD-146-2021 (57604)</t>
  </si>
  <si>
    <t>2934474-3</t>
  </si>
  <si>
    <t>https://community.secop.gov.co/Public/Tendering/OpportunityDetail/Index?noticeUID=CO1.NTC.1852271&amp;isFromPublicArea=True&amp;isModal=False</t>
  </si>
  <si>
    <t>FDLUCD-147-2021 (57599)</t>
  </si>
  <si>
    <t>15-44-101240232</t>
  </si>
  <si>
    <t>https://community.secop.gov.co/Public/Tendering/OpportunityDetail/Index?noticeUID=CO1.NTC.1852509&amp;isFromPublicArea=True&amp;isModal=False</t>
  </si>
  <si>
    <t>FDLUCD-148-2021(56625)</t>
  </si>
  <si>
    <t>15-44-101240307</t>
  </si>
  <si>
    <t>https://community.secop.gov.co/Public/Tendering/OpportunityDetail/Index?noticeUID=CO1.NTC.1857141&amp;isFromPublicArea=True&amp;isModal=False</t>
  </si>
  <si>
    <t>FDLUCD-149-2021 (56072)</t>
  </si>
  <si>
    <t>PRESTAR LOS SERVICIOS PROFESIONALES COMO INGENIERO PARA PONER EN FUNCIONAMIENTO Y MANTENER EN PLENA OPERATIVIDAD UN (1) PUNTO DE ATENCIÓN AL CONSUMIDOR, AL SERVICIO DE LA COMUNIDAD EN GENERAL Y DE LOS CONSUMIDORES DE LA LOCALIDAD DE USME</t>
  </si>
  <si>
    <t>9 MESES Y 12 DIAS</t>
  </si>
  <si>
    <t>15-44-101240282</t>
  </si>
  <si>
    <t>https://community.secop.gov.co/Public/Tendering/OpportunityDetail/Index?noticeUID=CO1.NTC.1857138&amp;isFromPublicArea=True&amp;isModal=False</t>
  </si>
  <si>
    <t>FDLUCD-150-2021(56694)</t>
  </si>
  <si>
    <t>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</si>
  <si>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15-44-101240278</t>
  </si>
  <si>
    <t>https://community.secop.gov.co/Public/Tendering/OpportunityDetail/Index?noticeUID=CO1.NTC.1857402&amp;isFromPublicArea=True&amp;isModal=False</t>
  </si>
  <si>
    <t>SEGURIDAD Y CONVIVENCIA</t>
  </si>
  <si>
    <t>FDLUCD-151-2021 (56702)</t>
  </si>
  <si>
    <t>15-44-101240286</t>
  </si>
  <si>
    <t>https://community.secop.gov.co/Public/Tendering/OpportunityDetail/Index?noticeUID=CO1.NTC.1857408&amp;isFromPublicArea=True&amp;isModal=False</t>
  </si>
  <si>
    <t>FDLUCD-152-2021 (57557)</t>
  </si>
  <si>
    <t>2937368-4</t>
  </si>
  <si>
    <t>https://community.secop.gov.co/Public/Tendering/OpportunityDetail/Index?noticeUID=CO1.NTC.1857427&amp;isFromPublicArea=True&amp;isModal=False</t>
  </si>
  <si>
    <t>FDLUCD-153-2021 (56423)</t>
  </si>
  <si>
    <t>15-44-101240293</t>
  </si>
  <si>
    <t>https://community.secop.gov.co/Public/Tendering/OpportunityDetail/Index?noticeUID=CO1.NTC.1857524&amp;isFromPublicArea=True&amp;isModal=False</t>
  </si>
  <si>
    <t>FDLUCD-154-2021 (56702)</t>
  </si>
  <si>
    <t>https://community.secop.gov.co/Public/Tendering/OpportunityDetail/Index?noticeUID=CO1.NTC.1864972&amp;isFromPublicArea=True&amp;isModal=False</t>
  </si>
  <si>
    <t>FDLUCD-155-2021(56694)</t>
  </si>
  <si>
    <t>12-46101047938</t>
  </si>
  <si>
    <t>https://community.secop.gov.co/Public/Tendering/OpportunityDetail/Index?noticeUID=CO1.NTC.1865269&amp;isFromPublicArea=True&amp;isModal=False</t>
  </si>
  <si>
    <t>CONTABILIDAD</t>
  </si>
  <si>
    <t>FDLUCD-156-2021-(56451)</t>
  </si>
  <si>
    <t>12-46-101047942</t>
  </si>
  <si>
    <t>https://community.secop.gov.co/Public/Tendering/OpportunityDetail/Index?noticeUID=CO1.NTC.1865406&amp;isFromPublicArea=True&amp;isModal=False</t>
  </si>
  <si>
    <t>FDLUCD-157-2021-(56639)</t>
  </si>
  <si>
    <t>15-44-101240429</t>
  </si>
  <si>
    <t>https://community.secop.gov.co/Public/Tendering/OpportunityDetail/Index?noticeUID=CO1.NTC.1865353&amp;isFromPublicArea=True&amp;isModal=False</t>
  </si>
  <si>
    <t xml:space="preserve"> FDLUCD-158-2021 ( 56347)</t>
  </si>
  <si>
    <t xml:space="preserve"> 15-44-101240499</t>
  </si>
  <si>
    <t>https://community.secop.gov.co/Public/Tendering/OpportunityDetail/Index?noticeUID=CO1.NTC.1866401&amp;isFromPublicArea=True&amp;isModal=False</t>
  </si>
  <si>
    <t>FDLUCD-159-2021 (57604)</t>
  </si>
  <si>
    <t>15-44-101240500</t>
  </si>
  <si>
    <t>https://community.secop.gov.co/Public/Tendering/OpportunityDetail/Index?noticeUID=CO1.NTC.1866198&amp;isFromPublicArea=True&amp;isModal=False</t>
  </si>
  <si>
    <t>NIT</t>
  </si>
  <si>
    <t>DIANA PAREDES</t>
  </si>
  <si>
    <t>GERMAN VANEGAS</t>
  </si>
  <si>
    <t xml:space="preserve">JORGE EDUARDO SALGADO </t>
  </si>
  <si>
    <t>ESMERALDA CASTRO</t>
  </si>
  <si>
    <t xml:space="preserve">LUIS JULIO MORENO </t>
  </si>
  <si>
    <t>FDLUCD-160-2021 (56801)</t>
  </si>
  <si>
    <t>https://community.secop.gov.co/Public/Tendering/OpportunityDetail/Index?noticeUID=CO1.NTC.1866616&amp;isFromPublicArea=True&amp;isModal=False</t>
  </si>
  <si>
    <t>FDLUCD-161-2021(55944)</t>
  </si>
  <si>
    <t>https://community.secop.gov.co/Public/Tendering/OpportunityDetail/Index?noticeUID=CO1.NTC.1867402&amp;isFromPublicArea=True&amp;isModal=False</t>
  </si>
  <si>
    <t>15-44-101240460</t>
  </si>
  <si>
    <t>FDLUCD-162-2021(56817)</t>
  </si>
  <si>
    <t>https://community.secop.gov.co/Public/Tendering/OpportunityDetail/Index?noticeUID=CO1.NTC.1867511&amp;isFromPublicArea=True&amp;isModal=False</t>
  </si>
  <si>
    <t>12-46-101047987</t>
  </si>
  <si>
    <t>FDLUCD-163-2021 (57836)</t>
  </si>
  <si>
    <t>https://community.secop.gov.co/Public/Tendering/OpportunityDetail/Index?noticeUID=CO1.NTC.1867759&amp;isFromPublicArea=True&amp;isModal=False</t>
  </si>
  <si>
    <t>15-46-101020988</t>
  </si>
  <si>
    <t>FDLUCD-164-2021 (57836)</t>
  </si>
  <si>
    <t>https://community.secop.gov.co/Public/Tendering/OpportunityDetail/Index?noticeUID=CO1.NTC.1869514&amp;isFromPublicArea=True&amp;isModal=False</t>
  </si>
  <si>
    <t>14-46-101051714</t>
  </si>
  <si>
    <t>FDLUCD-165-2021(57836)</t>
  </si>
  <si>
    <t>https://community.secop.gov.co/Public/Tendering/OpportunityDetail/Index?noticeUID=CO1.NTC.1869952&amp;isFromPublicArea=True&amp;isModal=False</t>
  </si>
  <si>
    <t>15-44-101240573</t>
  </si>
  <si>
    <t>FDLUCD-166-2021(57648)</t>
  </si>
  <si>
    <t>https://community.secop.gov.co/Public/Tendering/ContractNoticePhases/View?PPI=CO1.PPI.12593735&amp;isFromPublicArea=True&amp;isModal=False</t>
  </si>
  <si>
    <t>15-44-101240562</t>
  </si>
  <si>
    <t>FDLUCD-167-2021 (56702)</t>
  </si>
  <si>
    <t>https://community.secop.gov.co/Public/Tendering/OpportunityDetail/Index?noticeUID=CO1.NTC.1871654&amp;isFromPublicArea=True&amp;isModal=False</t>
  </si>
  <si>
    <t>12-46-101048063</t>
  </si>
  <si>
    <t>FDLUCD-168-2021 (56791)</t>
  </si>
  <si>
    <t>https://community.secop.gov.co/Public/Tendering/OpportunityDetail/Index?noticeUID=CO1.NTC.1871825&amp;isFromPublicArea=True&amp;isModal=False</t>
  </si>
  <si>
    <t>15-46-101021020</t>
  </si>
  <si>
    <t>FDLUCD-169-2021 (57176)</t>
  </si>
  <si>
    <t>FDLUCD-170-2021 (57647)</t>
  </si>
  <si>
    <t>FDLUCD-171-2021 (55890)</t>
  </si>
  <si>
    <t>FDLUCD-172-2021 (57647)</t>
  </si>
  <si>
    <t>FDLUCD-173-2021 (55936)</t>
  </si>
  <si>
    <t>https://community.secop.gov.co/Public/Tendering/OpportunityDetail/Index?noticeUID=CO1.NTC.1871288&amp;isFromPublicArea=True&amp;isModal=False</t>
  </si>
  <si>
    <t>15-44-101240581</t>
  </si>
  <si>
    <t>https://community.secop.gov.co/Public/Tendering/OpportunityDetail/Index?noticeUID=CO1.NTC.1873519&amp;isFromPublicArea=True&amp;isModal=False</t>
  </si>
  <si>
    <t>15-44-101240624</t>
  </si>
  <si>
    <t>https://community.secop.gov.co/Public/Tendering/OpportunityDetail/Index?noticeUID=CO1.NTC.1872271&amp;isFromPublicArea=True&amp;isModal=False</t>
  </si>
  <si>
    <t>14-46-101051764</t>
  </si>
  <si>
    <t>https://community.secop.gov.co/Public/Tendering/OpportunityDetail/Index?noticeUID=CO1.NTC.1872722&amp;isFromPublicArea=True&amp;isModal=False</t>
  </si>
  <si>
    <t>https://community.secop.gov.co/Public/Tendering/OpportunityDetail/Index?noticeUID=CO1.NTC.1873766&amp;isFromPublicArea=True&amp;isModal=False</t>
  </si>
  <si>
    <t>14-46-101051771</t>
  </si>
  <si>
    <t>FDLUCD-174-2021(56423)</t>
  </si>
  <si>
    <t>FDLUCD-175-2021(57836)</t>
  </si>
  <si>
    <t>FDLUCD-176-2021 (55919)</t>
  </si>
  <si>
    <t>FDLUCD-177-2021(55936)</t>
  </si>
  <si>
    <t>FDLUCD-178-2021(57836)</t>
  </si>
  <si>
    <t>FDLUCD-179-2021(57836)</t>
  </si>
  <si>
    <t>FDLUCD-180-2021(57649)</t>
  </si>
  <si>
    <t>https://community.secop.gov.co/Public/Tendering/OpportunityDetail/Index?noticeUID=CO1.NTC.1876302&amp;isFromPublicArea=True&amp;isModal=False</t>
  </si>
  <si>
    <t>https://community.secop.gov.co/Public/Tendering/OpportunityDetail/Index?noticeUID=CO1.NTC.1876067&amp;isFromPublicArea=True&amp;isModal=False</t>
  </si>
  <si>
    <t>https://community.secop.gov.co/Public/Tendering/OpportunityDetail/Index?noticeUID=CO1.NTC.1876127&amp;isFromPublicArea=True&amp;isModal=False</t>
  </si>
  <si>
    <t>https://community.secop.gov.co/Public/Tendering/OpportunityDetail/Index?noticeUID=CO1.NTC.1876633&amp;isFromPublicArea=True&amp;isModal=False</t>
  </si>
  <si>
    <t>https://community.secop.gov.co/Public/Tendering/OpportunityDetail/Index?noticeUID=CO1.NTC.1876456&amp;isFromPublicArea=True&amp;isModal=False</t>
  </si>
  <si>
    <t>https://community.secop.gov.co/Public/Tendering/OpportunityDetail/Index?noticeUID=CO1.NTC.1876733&amp;isFromPublicArea=True&amp;isModal=False</t>
  </si>
  <si>
    <t>https://community.secop.gov.co/Public/Tendering/OpportunityDetail/Index?noticeUID=CO1.NTC.1876833&amp;isFromPublicArea=True&amp;isModal=False</t>
  </si>
  <si>
    <t>3/25/2021</t>
  </si>
  <si>
    <t>39,285,000</t>
  </si>
  <si>
    <t>3/17/2021</t>
  </si>
  <si>
    <t>3/18/2021</t>
  </si>
  <si>
    <t>3/19/2021</t>
  </si>
  <si>
    <t>47,166,658</t>
  </si>
  <si>
    <t>3/24/2021</t>
  </si>
  <si>
    <t>39,846,666</t>
  </si>
  <si>
    <t>19,800,000</t>
  </si>
  <si>
    <t>CO1.PCCNTR.2249171</t>
  </si>
  <si>
    <t>CO1.PCCNTR.2249184</t>
  </si>
  <si>
    <t>CO1.PCCNTR.2253635</t>
  </si>
  <si>
    <t>CO1.PCCNTR.2254426</t>
  </si>
  <si>
    <t>CO1.PCCNTR.2254445</t>
  </si>
  <si>
    <t xml:space="preserve"> CO1.PCCNTR.2254521</t>
  </si>
  <si>
    <t>CO1.PCCNTR.2259200</t>
  </si>
  <si>
    <t>CO1.PCCNTR.2259349</t>
  </si>
  <si>
    <t>CO1.PCCNTR.2266201</t>
  </si>
  <si>
    <t>CO1.PCCNTR.2275441</t>
  </si>
  <si>
    <t>CO1.PCCNTR.2275469</t>
  </si>
  <si>
    <t>CO1.PCCNTR.2275541</t>
  </si>
  <si>
    <t>CO1.PCCNTR.2275482</t>
  </si>
  <si>
    <t>CO1.PCCNTR.2275559</t>
  </si>
  <si>
    <t>CO1.PCCNTR.2279443</t>
  </si>
  <si>
    <t>CO1.PCCNTR.2280013</t>
  </si>
  <si>
    <t>CO1.PCCNTR.2280219</t>
  </si>
  <si>
    <t>CO1.PCCNTR.2283549</t>
  </si>
  <si>
    <t>CO1.PCCNTR.2284023</t>
  </si>
  <si>
    <t>CO1.PCCNTR.2283882</t>
  </si>
  <si>
    <t>CO1.PCCNTR.2284247</t>
  </si>
  <si>
    <t>CO1.PCCNTR.2283937</t>
  </si>
  <si>
    <t>CO1.PCCNTR.2283890</t>
  </si>
  <si>
    <t>CO1.PCCNTR.2288768</t>
  </si>
  <si>
    <t>CO1.PCCNTR.2289539</t>
  </si>
  <si>
    <t>CO1.PCCNTR.2291654</t>
  </si>
  <si>
    <t>CO1.PCCNTR.2291924</t>
  </si>
  <si>
    <t>CO1.PCCNTR.2291907</t>
  </si>
  <si>
    <t>CO1.PCCNTR.2292016</t>
  </si>
  <si>
    <t>CO1.PCCNTR.2292553</t>
  </si>
  <si>
    <t>CO1.PCCNTR.2293838</t>
  </si>
  <si>
    <t>CO1.PCCNTR.2292627</t>
  </si>
  <si>
    <t>CO1.PCCNTR.2292537</t>
  </si>
  <si>
    <t>CO1.PCCNTR.2293017</t>
  </si>
  <si>
    <t>CO1.PCCNTR.2292848</t>
  </si>
  <si>
    <t>CO1.PCCNTR.2293037</t>
  </si>
  <si>
    <t>CO1.PCCNTR.2303308</t>
  </si>
  <si>
    <t>CO1.PCCNTR.2293112</t>
  </si>
  <si>
    <t>CO1.PCCNTR.2293612</t>
  </si>
  <si>
    <t>CO1.PCCNTR.2305807</t>
  </si>
  <si>
    <t>CO1.PCCNTR.2305990</t>
  </si>
  <si>
    <t>CO1.PCCNTR.2305961</t>
  </si>
  <si>
    <t>CO1.PCCNTR.2305982</t>
  </si>
  <si>
    <t>CO1.PCCNTR.2306810</t>
  </si>
  <si>
    <t>CO1.PCCNTR.2307317</t>
  </si>
  <si>
    <t>CO1.PCCNTR.2307148</t>
  </si>
  <si>
    <t>CO1.PCCNTR.2307442</t>
  </si>
  <si>
    <t>CO1.PCCNTR.2312741</t>
  </si>
  <si>
    <t>CO1.PCCNTR.2312938</t>
  </si>
  <si>
    <t>CO1.PCCNTR.2313977</t>
  </si>
  <si>
    <t>CO1.PCCNTR.2314533</t>
  </si>
  <si>
    <t>CO1.PCCNTR.2314718</t>
  </si>
  <si>
    <t>CO1.PCCNTR.2315022</t>
  </si>
  <si>
    <t>CO1.PCCNTR.2314725</t>
  </si>
  <si>
    <t>CO1.PCCNTR.2314566</t>
  </si>
  <si>
    <t>CO1.PCCNTR.2314777</t>
  </si>
  <si>
    <t>CO1.PCCNTR.2315104</t>
  </si>
  <si>
    <t>CO1.PCCNTR.2317060</t>
  </si>
  <si>
    <t>CO1.PCCNTR.2316816</t>
  </si>
  <si>
    <t>CO1.PCCNTR.2316732</t>
  </si>
  <si>
    <t>CO1.PCCNTR.2316824</t>
  </si>
  <si>
    <t>CO1.PCCNTR.2317315</t>
  </si>
  <si>
    <t>CO1.PCCNTR.2317322</t>
  </si>
  <si>
    <t>CO1.PCCNTR.2320775</t>
  </si>
  <si>
    <t>CO1.PCCNTR.2321297</t>
  </si>
  <si>
    <t>CO1.PCCNTR.2322523</t>
  </si>
  <si>
    <t>CO1.PCCNTR.2321084</t>
  </si>
  <si>
    <t>CO1.PCCNTR.2323874</t>
  </si>
  <si>
    <t>CO1.PCCNTR.2324324</t>
  </si>
  <si>
    <t>CO1.PCCNTR.2326007</t>
  </si>
  <si>
    <t>CO1.PCCNTR.2326263</t>
  </si>
  <si>
    <t>CO1.PCCNTR.2326471</t>
  </si>
  <si>
    <t>CO1.PCCNTR.2326813</t>
  </si>
  <si>
    <t>CO1.PCCNTR.2326552</t>
  </si>
  <si>
    <t>CO1.PCCNTR.2327831</t>
  </si>
  <si>
    <t>CO1.PCCNTR.2329989</t>
  </si>
  <si>
    <t>CO1.PCCNTR.2330343</t>
  </si>
  <si>
    <t>CO1.PCCNTR.2330623</t>
  </si>
  <si>
    <t>CO1.PCCNTR.2332633</t>
  </si>
  <si>
    <t>CO1.PCCNTR.2332649</t>
  </si>
  <si>
    <t>CO1.PCCNTR.2332565</t>
  </si>
  <si>
    <t>CO1.PCCNTR.2335901</t>
  </si>
  <si>
    <t>CO1.PCCNTR.2333150</t>
  </si>
  <si>
    <t>CO1.PCCNTR.2335938</t>
  </si>
  <si>
    <t>CO1.PCCNTR.2334942</t>
  </si>
  <si>
    <t>CO1.PCCNTR.2335902</t>
  </si>
  <si>
    <t>CO1.PCCNTR.2335929</t>
  </si>
  <si>
    <t>CO1.PCCNTR.2339109</t>
  </si>
  <si>
    <t>CO1.PCCNTR.2338845</t>
  </si>
  <si>
    <t>CO1.PCCNTR.2338842</t>
  </si>
  <si>
    <t>CO1.PCCNTR.2339485</t>
  </si>
  <si>
    <t>CO1.PCCNTR.2340509</t>
  </si>
  <si>
    <t>CO1.PCCNTR.2343085</t>
  </si>
  <si>
    <t>CO1.PCCNTR.2345008</t>
  </si>
  <si>
    <t>CO1.PCCNTR.2345129</t>
  </si>
  <si>
    <t>CO1.PCCNTR.2345219</t>
  </si>
  <si>
    <t>CO1.PCCNTR.2343517</t>
  </si>
  <si>
    <t>CO1.PCCNTR.2343081</t>
  </si>
  <si>
    <t>CO1.PCCNTR.2343618</t>
  </si>
  <si>
    <t>CO1.PCCNTR.2344760</t>
  </si>
  <si>
    <t>CO1.PCCNTR.2344764</t>
  </si>
  <si>
    <t>CO1.PCCNTR.2346375</t>
  </si>
  <si>
    <t>CO1.PCCNTR.2346598</t>
  </si>
  <si>
    <t>CO1.PCCNTR.2347838</t>
  </si>
  <si>
    <t>CO1.PCCNTR.2347945</t>
  </si>
  <si>
    <t>CO1.PCCNTR.2347861</t>
  </si>
  <si>
    <t>CO1.PCCNTR.2354325</t>
  </si>
  <si>
    <t>CO1.PCCNTR.2354512</t>
  </si>
  <si>
    <t>CO1.PCCNTR.2355687</t>
  </si>
  <si>
    <t>CO1.PCCNTR.2358380</t>
  </si>
  <si>
    <t>CO1.PCCNTR.2361259</t>
  </si>
  <si>
    <t>CO1.PCCNTR.2361617</t>
  </si>
  <si>
    <t>CO1.PCCNTR.2359591</t>
  </si>
  <si>
    <t>CO1.PCCNTR.2359477</t>
  </si>
  <si>
    <t>CO1.PCCNTR.2366010</t>
  </si>
  <si>
    <t>CO1.PCCNTR.2366004</t>
  </si>
  <si>
    <t>CO1.PCCNTR.2365926</t>
  </si>
  <si>
    <t>CO1.PCCNTR.2366038</t>
  </si>
  <si>
    <t>CO1.PCCNTR.2366133</t>
  </si>
  <si>
    <t>CO1.PCCNTR.2366156</t>
  </si>
  <si>
    <t>CO1.PCCNTR.2375160</t>
  </si>
  <si>
    <t>CO1.PCCNTR.2375923</t>
  </si>
  <si>
    <t>CO1.PCCNTR.2375410</t>
  </si>
  <si>
    <t>CO1.PCCNTR.2375455</t>
  </si>
  <si>
    <t>CO1.PCCNTR.2376703</t>
  </si>
  <si>
    <t>CO1.PCCNTR.2376592</t>
  </si>
  <si>
    <t>CO1.PCCNTR.2377001</t>
  </si>
  <si>
    <t>CO1.PCCNTR.2377741</t>
  </si>
  <si>
    <t>CO1.PCCNTR.2378008</t>
  </si>
  <si>
    <t>CO1.PCCNTR.2378151</t>
  </si>
  <si>
    <t>CO1.PCCNTR.2380722</t>
  </si>
  <si>
    <t>CO1.PCCNTR.2381317</t>
  </si>
  <si>
    <t>CO1.PCCNTR.2381275</t>
  </si>
  <si>
    <t>CO1.PCCNTR.2382557</t>
  </si>
  <si>
    <t>CO1.PCCNTR.2382298</t>
  </si>
  <si>
    <t>CO1.PCCNTR.2382463</t>
  </si>
  <si>
    <t>CO1.PCCNTR.2385197</t>
  </si>
  <si>
    <t>CO1.PCCNTR.2383982</t>
  </si>
  <si>
    <t>CO1.PCCNTR.2383995</t>
  </si>
  <si>
    <t>CO1.PCCNTR.2386326</t>
  </si>
  <si>
    <t>CO1.PCCNTR.2388823</t>
  </si>
  <si>
    <t>CO1.PCCNTR.2388486</t>
  </si>
  <si>
    <t>CO1.PCCNTR.2388806</t>
  </si>
  <si>
    <t>CO1.PCCNTR.2389417</t>
  </si>
  <si>
    <t>CO1.PCCNTR.2388879</t>
  </si>
  <si>
    <t>CO1.PCCNTR.2389189</t>
  </si>
  <si>
    <t>CO1.PCCNTR.2388898</t>
  </si>
  <si>
    <t>https://community.secop.gov.co/Public/Tendering/OpportunityDetail/Index?noticeUID=CO1.NTC.1879302&amp;isFromPublicArea=True&amp;isModal=False</t>
  </si>
  <si>
    <t>CO1.PCCNTR.2392202</t>
  </si>
  <si>
    <t>https://community.secop.gov.co/Public/Tendering/OpportunityDetail/Index?noticeUID=CO1.NTC.1879305&amp;isFromPublicArea=True&amp;isModal=False</t>
  </si>
  <si>
    <t>CO1.PCCNTR.2392107</t>
  </si>
  <si>
    <t>CO1.PCCNTR.2392308</t>
  </si>
  <si>
    <t>CO1.PCCNTR.2393089</t>
  </si>
  <si>
    <t>CO1.PCCNTR.2393495</t>
  </si>
  <si>
    <t>CO1.PCCNTR.2336025</t>
  </si>
  <si>
    <t>5 MESES Y 29 DIAS</t>
  </si>
  <si>
    <t>9 MESES Y 5 DIAS</t>
  </si>
  <si>
    <t>9 MESES Y 1 DIA</t>
  </si>
  <si>
    <t>GESTION DEL RIESGO</t>
  </si>
  <si>
    <t>FDLUCD-181-2021 (56872)</t>
  </si>
  <si>
    <t xml:space="preserve"> 15-44-101240723</t>
  </si>
  <si>
    <t>FDLUCD-182-2021 (55943)</t>
  </si>
  <si>
    <t xml:space="preserve"> 15-44-101240711</t>
  </si>
  <si>
    <t xml:space="preserve">https://community.secop.gov.co/Public/Tendering/OpportunityDetail/Index?noticeUID=CO1.NTC.1879416&amp;isFromPublicArea=True&amp;isModal=False
</t>
  </si>
  <si>
    <t xml:space="preserve">
FDLUCD-183-2021 (57836)</t>
  </si>
  <si>
    <t xml:space="preserve">https://community.secop.gov.co/Public/Tendering/OpportunityDetail/Index?noticeUID=CO1.NTC.1880170&amp;isFromPublicArea=True&amp;isModal=False
</t>
  </si>
  <si>
    <t xml:space="preserve"> 
FDLUCD-184-2021 (56813)</t>
  </si>
  <si>
    <t xml:space="preserve"> 
FDLUCD-185-2021 (57836)</t>
  </si>
  <si>
    <t>https://community.secop.gov.co/Public/Tendering/OpportunityDetail/Index?noticeUID=CO1.NTC.1880254&amp;isFromPublicArea=True&amp;isModal=False</t>
  </si>
  <si>
    <t>FDLUCD-187-2021 (56702)</t>
  </si>
  <si>
    <t>FDLUCD-186-2021 (56865)</t>
  </si>
  <si>
    <t>https://community.secop.gov.co/Public/Tendering/OpportunityDetail/Index?noticeUID=CO1.NTC.1882211&amp;isFromPublicArea=True&amp;isModal=False</t>
  </si>
  <si>
    <t>CO1.PCCNTR.2395620</t>
  </si>
  <si>
    <t xml:space="preserve">https://community.secop.gov.co/Public/Tendering/OpportunityDetail/Index?noticeUID=CO1.NTC.1882732&amp;isFromPublicArea=True&amp;isModal=False
</t>
  </si>
  <si>
    <t>FDLUCD-188-2021 (57836)</t>
  </si>
  <si>
    <t>CO1.PCCNTR.2396342</t>
  </si>
  <si>
    <t xml:space="preserve">https://community.secop.gov.co/Public/Tendering/OpportunityDetail/Index?noticeUID=CO1.NTC.1882917&amp;isFromPublicArea=True&amp;isModal=False
</t>
  </si>
  <si>
    <t>CO1.PCCNTR.2396471</t>
  </si>
  <si>
    <t>FDLUCD-190-2021(57836)</t>
  </si>
  <si>
    <t xml:space="preserve">
https://community.secop.gov.co/Public/Tendering/OpportunityDetail/Index?noticeUID=CO1.NTC.1882943&amp;isFromPublicArea=True&amp;isModal=False</t>
  </si>
  <si>
    <t>CO1.PCCNTR.2397005</t>
  </si>
  <si>
    <t>FDLUCD-191-2021(56816)</t>
  </si>
  <si>
    <t>https://community.secop.gov.co/Public/Tendering/OpportunityDetail/Index?noticeUID=CO1.NTC.1882787&amp;isFromPublicArea=True&amp;isModal=False</t>
  </si>
  <si>
    <t>CO1.PCCNTR.2396686</t>
  </si>
  <si>
    <t>FDLUCD-193-2021 (55944)</t>
  </si>
  <si>
    <t>https://community.secop.gov.co/Public/Tendering/ContractNoticePhases/View?PPI=CO1.PPI.12672225&amp;isFromPublicArea=True&amp;isModal=False</t>
  </si>
  <si>
    <t>CO1.PCCNTR.2397642</t>
  </si>
  <si>
    <t>9 MESES</t>
  </si>
  <si>
    <t>730</t>
  </si>
  <si>
    <t>731</t>
  </si>
  <si>
    <t>734</t>
  </si>
  <si>
    <t>735</t>
  </si>
  <si>
    <t>739</t>
  </si>
  <si>
    <t>744</t>
  </si>
  <si>
    <t>743</t>
  </si>
  <si>
    <t>740</t>
  </si>
  <si>
    <t>741</t>
  </si>
  <si>
    <t>8 MESES Y 26 DIAS</t>
  </si>
  <si>
    <t>5 MESES Y 23 DIAS</t>
  </si>
  <si>
    <t>PRESTAR APOYO ASISTENCIAL EN LOS PROCESOS ADMINISTRATIVOS DE DISTRIBUCIÓN Y NOTIFICACIÓN DE CORRESPONDENCIA, DE LAS DIFERENTES DEPENDENCIAS DE LA ALCALDÍA LOCAL DE USME</t>
  </si>
  <si>
    <t>PRESTAR SERVICIOS DE APOYO A LA GESTIÓN, PARA DESARROLLAR ACCIONES DE INSPECCIÓN VIGILANCIA Y CONTROL QUE GARANTICEN LA GOBERNABILIDAD Y EL EJERCICIO DE DERECHOS Y LIBERTADES DE LOS HABITANTES DE USME.</t>
  </si>
  <si>
    <t>APOYAR TÉCNICAMENTE LA GESTIÓN DOCUMENTAL DE LA ALCALDÍA LOCAL PARA LA IMPLEMENTACIÓN DEL PROCESO DE VERIFICACIÓN,SOPORTE Y ACOMPAÑAMIENTO, EN EL DESARROLLO DE LAS ACTIVIDADES PROPIAS DE LOS PROCESOS Y ACTUACIONES ADMINISTRATIVAS EXISTENTES, DEL ÁREA DE GESTIÓN POLICIVA</t>
  </si>
  <si>
    <t>PRESTAR LOS SERVICIOS PROFESIONALES, BRINDANDO APOYO EN EL IMPULSO DEL SERVICIO DE EXTENSION AGROPECUARIA DE LA UNIDAD LOCAL DE ASISTENCIA TECNICA AGROPECUARIA Y AMBIENTAL ULATA DEL AREA DE GESTION DEL DESARROLLO LOCAL DE LA ALCALDIA LOCAL DE USME PARA EL CUMPLIMIENTO DE LA LEY 1876 DE 2017</t>
  </si>
  <si>
    <t>PRESTAR LOS SERVICIOS ASISTENCIALES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t>
  </si>
  <si>
    <t>¿PRESTAR APOYO EN LOS PROCESOS ADMINISTRATIVOS PARA EL CONTROL, ENTREGA DE ELEMENTOS, MANEJO DE INVENTARIOS, CONSOLIDADO Y VERIFICACIÓN EN LA DIGITACIÓN, ELABORACIÓN Y ACTUALIZACIÓN DE DOCUMENTOS FÍSICOS Y EN MEDIO MAGNÉTICO EN EL AREA DE ALMACÉN DE LA ALCALDÍA LOCAL DE USME¿</t>
  </si>
  <si>
    <t>APOYAR Y DAR SOPORTE TÉCNICO ELÉCTRICO A LAS DIFERENTES SEDES Y DEPENDENCIAS DE LA ALCALDÍA LOCAL DE USME.</t>
  </si>
  <si>
    <t>PRESTAR LOS SERVICIOS PROFESIONALES AL AREA DE GESTIÓN DEL DESARROLLO LOCAL DE LA ALCALDÍA LOCAL DE USME EN LOS PROCEDIMIENTOS ADMINISTRATIVOS Y JURÍDICOS QUE ADELANTE EL FDLU, ASÍ COMO EN LOS PROCEDIMIENTOS JURÍDICOS DE LAS ETAPAS PRECONTRACTUALES, CONTRACTUALES Y POSTCONTRACTUALES DEL FDLU.</t>
  </si>
  <si>
    <t>APOYAR LA FORMULACIÓN, GESTIÓN Y SEGUIMIENTO DE ACTIVIDADES EN-FOCADAS A LA GESTIÓN AMBIENTAL EXTERNA, ENCAMINADAS A LA MITIGACIÓN DE LOS DIFERENTES IMPACTOS AMBIENTALES Y LA CONSERVACIÓN DE LOS RECURSOS NATURALES DE LA LOCALIDAD</t>
  </si>
  <si>
    <t>PRESTAR LOS SERVICIOS ASISTENCIALES EN LOS PROCESOS DE ATENCIÓN DE EMERGENCIAS Y LAS ACTUACIONES ADMINISTRATIVAS QUE SE ADELANTEN CONFORME A LA NORMATIVIDAD TÉCNICA APLICABLE EN EL MARCO DEL CONSEJO LOCAL DE GESTIÓN DEL RIESGO Y CAMBIO CLIMÁTICO (CLGR-CC) DE LA ALCALDÍA LOCAL DE USME</t>
  </si>
  <si>
    <t>8 MESES Y 25 DIAS</t>
  </si>
  <si>
    <t>8 MESES Y 24 DIAS</t>
  </si>
  <si>
    <t>8 MESES Y 23 DIAS</t>
  </si>
  <si>
    <t>1 MES Y 45 DIAS</t>
  </si>
  <si>
    <t>MONICA MARITZA SOTELO</t>
  </si>
  <si>
    <t>APOYAR EL CUBRIMIENTO DE LAS ACTIVIDADES, CRONOGRAMAS Y AGENDA DE LA ALCALDÍA LOCAL A NIVEL INTERNO Y EXTERNO, ASÍ COMO LA GENERACIÓN DE CONTENIDOS PERIODÍSTICOS</t>
  </si>
  <si>
    <t>CO1.PCCNTR.2404162</t>
  </si>
  <si>
    <t xml:space="preserve">https://community.secop.gov.co/Public/Tendering/OpportunityDetail/Index?noticeUID=CO1.NTC.1890293&amp;isFromPublicArea=True&amp;isModal=False
</t>
  </si>
  <si>
    <t>FDLUCD-192-2021(56883)</t>
  </si>
  <si>
    <t>FDLUCD-197-2021(56866)</t>
  </si>
  <si>
    <t>FDLUCD-198-2021(56144)</t>
  </si>
  <si>
    <t>FDLUCD-199-2021(55944)</t>
  </si>
  <si>
    <t>FDLUCD-203-2021(57836)</t>
  </si>
  <si>
    <t>PRESTAR LOS SERVICIOS PROFESIONALES, BRINDANDO APOYO EN EL IMPULSO DE LOS PROCESOS DE ASISTENCIA TÉCNICA A LOS PRODUCTORES AGRÍCOLAS URBANOS DE LA LOCALIDAD USME ACORDE A LOS LINEAMIENTOS ESTABLECIDOS PARA TAL FIN EN EL ACUERDO 605 DE 2015 PARA EL PROYECTO DE AGRICULTURA URBANA LA ALCALDÍA LOCAL DE USME</t>
  </si>
  <si>
    <t>PRESTAR APOYO ASISTENCIAL EN LOS PROCESOS ADMINISTRATIVOS DE DISTRIBUClON Y NOTIFICACION DE CORRESPONDENCIA, DE LAS DIFERENTES DEPENDENCIAS DE LA ALCALDIA LOCAL DE USME</t>
  </si>
  <si>
    <t>FDLUCD194-2021- (56813)</t>
  </si>
  <si>
    <t>PRESTAR LOS SERVICIOS ASISTENCIALES PARA EL FORTALECIMIENTO A LA GESTION LOCAL DE PROCESOS INSTITUCIONALES Y SOCIALES DE INTERES PUBLICO ARTICULADA POR EL FONDO DE DESARROLLO LOCAL DE USME EN COMPANIA DE SECTORES ADMINISTRATIVOS DEL DISTRITO. INSTANCIAS Y ORGANIZACIONES SOCIALES EN LA LOCALIDAD</t>
  </si>
  <si>
    <t>PRESTAR LOS SERVICIOS DE APOYO TÉCNICO EN TODAS LAS ACTIVIDADES DE TIPO OPERATIVO Y ADMINISTRATIVO RELACIONADAS CON LA FORMULACIÓN Y EJECUCIÓN DE LOS PROYECTOS Y CONTRATOS DE INFRAESTRUCTURA DE LA ALCALDÍA LOCAL DE USME</t>
  </si>
  <si>
    <t xml:space="preserve"> FDLUCD-195-2021-(56236)</t>
  </si>
  <si>
    <t>FDLUCD-196-2021-(59939)</t>
  </si>
  <si>
    <t>PRESTAR SUS SERVICIOS PROFESIONALES PARA LA IMPLEMENTACIÓN DE LAS ACCIONES Y LINEAMIENTOS TÉCNICOS SURTIDOS DEL PROGRAMA DE GESTIÓN DOCUMENTAL Y DEMÁS INSTRUMENTOS TÉCNICOS ARCHIVÍSTICOS</t>
  </si>
  <si>
    <t>PRESTAR LOS SERVICIOS TÉCNICOS A LA ALCALDIA LOCAL DE USME, PARA LA EJECUCIÓN DE LOS PROCESOS, ACTIVIDADES Y ESTRATEGIAS ADMINISTRATIVAS Y DE CAMPO, EN EL MARCO DE LA POLITICA DE REACTIVACIÓN ECONOMICA DISTRITAL, DE ACUERDO CON LA NUEVA REALIDAD PARA BOGOTÁ, ORIGINADA POR LA EMERGENCIA ECONÓMICA, SOCIAL Y ECOLÓGICA CAUSADA POR EL CORONAVIRUS COVID-19</t>
  </si>
  <si>
    <t xml:space="preserve"> EL CONTRATISTA SE OBLIGA CON EL FONDO DE DESARROLLO LOCAL DE USME A PRESTAR EL APOYO PROFESIONAL AL DESPACHO ESPECIFICAMENTE EN ACTIVIDADES DE SEGUIMIENTO, REVISION Y ATENCION A LOS REQUERIMIENTOS REALIZADOS POR ENTIDADES PÚBLICAS, ENTES PRIVADOS, CIUDADANIA EN GENERAL Y ENTES DE CONTROL; FORTALECIENDO LOS PROCESOS ADMINISTRATIVOS EN CUMPLIMIENTO A LAS METAS ESTABLECIDAS EN EL 'PLAN DE DESARROLLO LOCAL 2021-2024</t>
  </si>
  <si>
    <t>PRESTAR APOYO ASISTENCIAL EN LOS PROCESOS ADMINISTRATIVOS DE DiSTRIBUCION Y NOTIFICAClON DE CORRESPONDENCIA, DE LAS DIFERENTES DEPENDENCIAS DE LA ALCALDIA LOCAL DE USME</t>
  </si>
  <si>
    <t>FDLUCD-200-2021 (56485)</t>
  </si>
  <si>
    <t>PRESTAR LOS SERVICIOS DE APOYO A LA GESTIÓN, PARA DESARROLLAR ACCIONES DE INSPECCIÓN VIGILANCIA Y CONTROL QUE GARANTICEN LA GOBERNABILIDAD Y EL EJERCICIO DE DERECHOS Y LIBERTADES DE LOS HABITANTES DE USME.</t>
  </si>
  <si>
    <t xml:space="preserve"> 
FDLUCD-201-2021 (56816)
</t>
  </si>
  <si>
    <t>PRESTAR LOS SERVICIOS ASISTENCIALES EN LOS PROCESOS DE ATENCIÓN DE EMERGENCIAS Y LAS ACTUACIONES ADMINISTRATIVAS QUE SE ADELANTEN CONFORME A LA NORMATIVIDAD TÉCNICA APLICABLE EN EL MARCO DEL CONSEJO LOCAL DE GESTIÓN DEL RIESGO Y CAMBIO CLIMÁTICO (CLGR-CC) DE LA ALCALDÍA LOCAL DE USME, de acuerdo con lo contemplad o en el (los) proyecto(s) 1806 --- ACCIONES PARA EL MANEJO DE EMERGENCIAS Y DESASTRES EN LA LOCALIDAD.</t>
  </si>
  <si>
    <t>FDLUCD-202-2021 (56696)</t>
  </si>
  <si>
    <t>PRESTAR LOS SERVICIOS PROFESIONALES, BRINDANDO APOYO EN EL IMPULSO DEL SERVICIO DE EXTENSION AGROPECUARIA DE LA UNIDAD LOCAL DE ASISTENCIA TECNICA AGROPECUARIA Y AMBIENTAL ULATA DEL AREA DE GESTION DEL DESARROLLO LOCAL DE LA ALCALDIA LOCAL DE USME PARA EL CUMPLIMIENTO DE LA LEY 1876 DE 2017.</t>
  </si>
  <si>
    <t>FDLUCD204-2021 (56624)</t>
  </si>
  <si>
    <t>APOYAR TÉCNICAMENTE LAS DISTINTAS ETAPAS DE LOS PROCESOS DE COMPETENCIA DE LAS INSPECCIONES DE POLICÍA DE LA LOCALIDAD DE USME SEGÚN REPARTO</t>
  </si>
  <si>
    <t xml:space="preserve"> FDLUCD-205-2021(56702)</t>
  </si>
  <si>
    <t xml:space="preserve"> PRESTAR SERVICIOS DE APOYO EN ACTIVIDADES QUE AYUDEN A MITIGAR Y PREVENIR LA VIOLENCIA DE GENERO DE ACUERDO A LA ESTREGIA DE SEGURIDAD EMANADAPOR LA ALCALDIA LOCAL DE USME"</t>
  </si>
  <si>
    <t>FDLUCD-206-2021-CPS-P (56422)</t>
  </si>
  <si>
    <t>APOYAR AL ALCALDE(SA) LOCAL EN LA PROMOCIÓN, ACOMPAÑAMIENTO, COORDNACIÓN Y ATENCIÓN DE LAS INSTANCIAS DE COORDINACIÓN INTERISTITUCIONALES Y LAS INSTANCIAS DE PARTICIPACIÓN LOCALES, ASÍ COMO LOS PROCESOS COMUNITARIOS EN LA LOCALIDAD.</t>
  </si>
  <si>
    <t>FDLUCD-207-2021 (56623)</t>
  </si>
  <si>
    <t xml:space="preserve"> APOYAR LAS LABORES DE ENTREGA Y RECIBO DE LAS COMUNICACIONES EMITIDAS O RECIBIDAS POR LAS INSPECCIONES DE POLICIA DE LA LOCALIDAD DE USME.</t>
  </si>
  <si>
    <t>FDLUCD-208-2021 (57836)</t>
  </si>
  <si>
    <t>PRESTAR SERVICIOS DE APOYO A LA GESTION, PARA DESARROLLAR ACCIONES DE INSPECCION VIGILANCIA Y CONTROL QUE GARANTICEN LA GOBERNABILIDAD Y EL EJERCICIO DE DERECHOS Y LIBERTADES DE LOS HABITANTES DE USME.</t>
  </si>
  <si>
    <t>FDLUCD-210-2021 (56625)</t>
  </si>
  <si>
    <t>APOYAR JURIDICAMENTE LAEJECUCIÓN DE LAS ACCIONES REQUERIDAS PARA EL TRÁMITE E IMPULSO PROCESAL DE LAS ACTUACIONES CONTRAVENCIONALES Y/O QUERELLAS QUE CURSEN EN LAS INSPECCIONES DE POLICIA DE LA LOCALIDAD DE USME</t>
  </si>
  <si>
    <t>FDLUCD-211-2021 (56824)</t>
  </si>
  <si>
    <t>APOYAR ASISTENCIALMENTE LA GESTIÓN DOCUMENTAL DE LA ALCALDÍA LOCAL PARA LA IMPLEMENTACIÓN DEL PROCESO DE VERIFICACIÓN, SOPORTE Y ACOMPAÑAMIENTO, EN EL DESARROLLO DE LAS ACTIVIDADES PROPIAS DE LOS PROCESOS Y ACTUACIONES ADMINISTRATIVAS EXISTENTES, DEL ÁREA DE GESTIÓN POLICIVA.</t>
  </si>
  <si>
    <t>FDLUCD-212-2021(57836)</t>
  </si>
  <si>
    <t xml:space="preserve"> PRESTAR SERVICIOS DE APOYO A LA GESTIÓN, PARA DESARROLLAR ACCIONES DE INSPECCIÓN VIGILANCIA Y CONTROL QUE GARANTICEN LA GOBERNABILIDAD Y EL EJERCICIO DE DERECHOS Y LIBERTADES DE LOS HABITANTES DE USME.</t>
  </si>
  <si>
    <t xml:space="preserve"> 12-44-101205524</t>
  </si>
  <si>
    <t>15-44-101240107</t>
  </si>
  <si>
    <t>15-44-101240721</t>
  </si>
  <si>
    <t>15-44-101240840
15-44-101240703</t>
  </si>
  <si>
    <t xml:space="preserve"> 15-46-101021047</t>
  </si>
  <si>
    <t xml:space="preserve"> 30-46-101007459</t>
  </si>
  <si>
    <t>15-44-101240684</t>
  </si>
  <si>
    <t>15-44-101240818
 15-44-101240683</t>
  </si>
  <si>
    <t xml:space="preserve"> 30-46-101007460</t>
  </si>
  <si>
    <t xml:space="preserve"> 15-44-101240765</t>
  </si>
  <si>
    <t>15-44-101240852
15-44-101240774</t>
  </si>
  <si>
    <t xml:space="preserve"> 17-44-101190096</t>
  </si>
  <si>
    <t>15-44-101240785</t>
  </si>
  <si>
    <t>12-46-101048246</t>
  </si>
  <si>
    <t xml:space="preserve"> 15-44-101240830</t>
  </si>
  <si>
    <t>15-44-101240864</t>
  </si>
  <si>
    <t xml:space="preserve"> 15-44-101240861</t>
  </si>
  <si>
    <t xml:space="preserve">https://community.secop.gov.co/Public/Tendering/OpportunityDetail/Index?noticeUID=CO1.NTC.1885226&amp;isFromPublicArea=True&amp;isModal=False
</t>
  </si>
  <si>
    <t>CO1.PCCNTR.2399232</t>
  </si>
  <si>
    <t>15-46101021099</t>
  </si>
  <si>
    <t>15-44-101240921</t>
  </si>
  <si>
    <t>CO1.PCCNTR.2399739</t>
  </si>
  <si>
    <t>PENDIENTE</t>
  </si>
  <si>
    <t xml:space="preserve">https://community.secop.gov.co/Public/Tendering/OpportunityDetail/Index?noticeUID=CO1.NTC.1885746&amp;isFromPublicArea=True&amp;isModal=False
</t>
  </si>
  <si>
    <t>https://community.secop.gov.co/Public/Tendering/OpportunityDetail/Index?noticeUID=CO1.NTC.1884908&amp;isFromPublicArea=True&amp;isModal=False</t>
  </si>
  <si>
    <t>CO1.PCCNTR.2398796</t>
  </si>
  <si>
    <t>15-44-101240889</t>
  </si>
  <si>
    <t>https://community.secop.gov.co/Public/Tendering/OpportunityDetail/Index?noticeUID=CO1.NTC.1885415&amp;isFromPublicArea=True&amp;isModal=False</t>
  </si>
  <si>
    <t>CO1.PCCNTR.2399401</t>
  </si>
  <si>
    <t xml:space="preserve"> CBC-100026781</t>
  </si>
  <si>
    <t>https://community.secop.gov.co/Public/Tendering/OpportunityDetail/Index?noticeUID=CO1.NTC.1885149&amp;isFromPublicArea=True&amp;isModal=False</t>
  </si>
  <si>
    <t>CO1.PCCNTR.2399249</t>
  </si>
  <si>
    <t>12-46-101048482</t>
  </si>
  <si>
    <t>https://community.secop.gov.co/Public/Tendering/OpportunityDetail/Index?noticeUID=CO1.NTC.1885640&amp;isFromPublicArea=True&amp;isModal=False</t>
  </si>
  <si>
    <t>CO1.PCCNTR.2399817</t>
  </si>
  <si>
    <t>15-44-101240928</t>
  </si>
  <si>
    <t>https://community.secop.gov.co/Public/Tendering/OpportunityDetail/Index?noticeUID=CO1.NTC.1885487&amp;isFromPublicArea=True&amp;isModal=False</t>
  </si>
  <si>
    <t>CO1.PCCNTR.2399950</t>
  </si>
  <si>
    <t xml:space="preserve"> 15-44-101240894</t>
  </si>
  <si>
    <t>https://community.secop.gov.co/Public/Tendering/OpportunityDetail/Index?noticeUID=CO1.NTC.1891369&amp;isFromPublicArea=True&amp;isModal=False</t>
  </si>
  <si>
    <t>CO1.PCCNTR.2406161</t>
  </si>
  <si>
    <t xml:space="preserve">https://community.secop.gov.co/Public/Tendering/OpportunityDetail/Index?noticeUID=CO1.NTC.1891906&amp;isFromPublicArea=True&amp;isModal=False
</t>
  </si>
  <si>
    <t>CO1.PCCNTR.2406403</t>
  </si>
  <si>
    <t>15-46-101021126</t>
  </si>
  <si>
    <t xml:space="preserve">https://community.secop.gov.co/Public/Tendering/OpportunityDetail/Index?noticeUID=CO1.NTC.1892772&amp;isFromPublicArea=True&amp;isModal=False
</t>
  </si>
  <si>
    <t xml:space="preserve"> CO1.PCCNTR.2407054</t>
  </si>
  <si>
    <t xml:space="preserve"> 15-44-101241001</t>
  </si>
  <si>
    <t>https://community.secop.gov.co/Public/Tendering/OpportunityDetail/Index?noticeUID=CO1.NTC.1893592&amp;isFromPublicArea=True&amp;isModal=False</t>
  </si>
  <si>
    <t>CO1.PCCNTR.2409143</t>
  </si>
  <si>
    <t>15-44-101241044</t>
  </si>
  <si>
    <t>https://community.secop.gov.co/Public/Tendering/OpportunityDetail/Index?noticeUID=CO1.NTC.1894711&amp;isFromPublicArea=True&amp;isModal=False</t>
  </si>
  <si>
    <t>CO1.PCCNTR.2409416</t>
  </si>
  <si>
    <t>15-44-1012411113</t>
  </si>
  <si>
    <t>https://community.secop.gov.co/Public/Tendering/OpportunityDetail/Index?noticeUID=CO1.NTC.1893844&amp;isFromPublicArea=True&amp;isModal=False</t>
  </si>
  <si>
    <t>CO1.PCCNTR.2408758</t>
  </si>
  <si>
    <t xml:space="preserve"> 15-46-101021132</t>
  </si>
  <si>
    <t>https://community.secop.gov.co/Public/Tendering/OpportunityDetail/Index?noticeUID=CO1.NTC.1894512&amp;isFromPublicArea=True&amp;isModal=False</t>
  </si>
  <si>
    <t>CO1.PCCNTR.2409078</t>
  </si>
  <si>
    <t xml:space="preserve"> 15-44-101241056</t>
  </si>
  <si>
    <t>https://community.secop.gov.co/Public/Tendering/OpportunityDetail/Index?noticeUID=CO1.NTC.1895903&amp;isFromPublicArea=True&amp;isModal=False</t>
  </si>
  <si>
    <t>CO1.PCCNTR.2410885</t>
  </si>
  <si>
    <t>https://community.secop.gov.co/Public/Tendering/ContractNoticePhases/View?PPI=CO1.PPI.12747518&amp;isFromPublicArea=True&amp;isModal=False</t>
  </si>
  <si>
    <t>CO1.PCCNTR.2412154</t>
  </si>
  <si>
    <t>15-44-101241095</t>
  </si>
  <si>
    <t>https://community.secop.gov.co/Public/Tendering/OpportunityDetail/Index?noticeUID=CO1.NTC.1897243&amp;isFromPublicArea=True&amp;isModal=False</t>
  </si>
  <si>
    <t>CO1.PCCNTR.2413043</t>
  </si>
  <si>
    <t>33-44-101211362</t>
  </si>
  <si>
    <t>https://community.secop.gov.co/Public/Tendering/ContractNoticePhases/View?PPI=CO1.PPI.12762708&amp;isFromPublicArea=True&amp;isModal=False</t>
  </si>
  <si>
    <t>CO1.PCCNTR.2414655</t>
  </si>
  <si>
    <t xml:space="preserve">https://community.secop.gov.co/Public/Tendering/OpportunityDetail/Index?noticeUID=CO1.NTC.1898438&amp;isFromPublicArea=True&amp;isModal=False
</t>
  </si>
  <si>
    <t>CO1.PCCNTR.2414737</t>
  </si>
  <si>
    <t xml:space="preserve">LADY VIVIANA RODRIGUEZ </t>
  </si>
  <si>
    <t>PEDRO FRANCO</t>
  </si>
  <si>
    <t>JAIRO ALFONSO</t>
  </si>
  <si>
    <t>JOSE IGNACIO LEURO</t>
  </si>
  <si>
    <t>LILIANA RODRIGUEZ</t>
  </si>
  <si>
    <t>LUIS JULIO MORENO</t>
  </si>
  <si>
    <t>MIRYAM BARBOSA</t>
  </si>
  <si>
    <t>VALERIA GOMEZ</t>
  </si>
  <si>
    <t>KAROL ALEJANDRA BUITRAGO</t>
  </si>
  <si>
    <t>HENRY ARIZA</t>
  </si>
  <si>
    <t>209-2021</t>
  </si>
  <si>
    <t>COMPRA VENTA</t>
  </si>
  <si>
    <t>INVERSION</t>
  </si>
  <si>
    <t>TIENDA VIRTUAL</t>
  </si>
  <si>
    <t>ADQUISION DE LICENCIAS OFFICES PARA LOS EQUIPOS DE COMPUTO DE LA ALCALDIA LOCAL DE USME</t>
  </si>
  <si>
    <t>15-44-101241137</t>
  </si>
  <si>
    <t>15-44-101241136</t>
  </si>
  <si>
    <t>FDLUCD-213-2021 (56623)</t>
  </si>
  <si>
    <t>FDLUCD-214-2021 (56423)</t>
  </si>
  <si>
    <t>FDLUCD-215-2021 (56423)</t>
  </si>
  <si>
    <t>FDLUCD-216-2021 (56812)</t>
  </si>
  <si>
    <t>FDLUCD-217-2021 (56812)</t>
  </si>
  <si>
    <t>FDLUCD-218-2021 (56831)</t>
  </si>
  <si>
    <t>FDLUCD-219-2021 (56812)</t>
  </si>
  <si>
    <t>FDLUCD-220-2021 (56831)</t>
  </si>
  <si>
    <t>FDLUCD-221-2021 (56813)</t>
  </si>
  <si>
    <t>FDLUCD-222-2021 (56812)</t>
  </si>
  <si>
    <t>https://community.secop.gov.co/Public/Tendering/OpportunityDetail/Index?noticeUID=CO1.NTC.1900153&amp;isFromPublicArea=True&amp;isModal=False</t>
  </si>
  <si>
    <t>CO1.PCCNTR.2416922</t>
  </si>
  <si>
    <t xml:space="preserve">	12-46-101048662</t>
  </si>
  <si>
    <t>https://community.secop.gov.co/Public/Tendering/OpportunityDetail/Index?noticeUID=CO1.NTC.1900232&amp;isFromPublicArea=True&amp;isModal=False</t>
  </si>
  <si>
    <t>CO1.PCCNTR.2416928</t>
  </si>
  <si>
    <t>15-44-101241188</t>
  </si>
  <si>
    <t>PRESTAR LOS SERVICIOS PROFESIONALES APOYO A LA ALCALDÍA LOCAL DE USME EN LA IMPLEMENTACION DE ESTRATEGIAS QUE GARANTICEN LA PROMOCIÓN Y PROTECCIÓN DEL DERECHO A LA PARTICIPACIÓN DEMOCRÁTICA DE LOS HABITANTES DE LA LOCALIDAD</t>
  </si>
  <si>
    <t>FDLUCD-225-2021 (56636)</t>
  </si>
  <si>
    <t>FDLUCD-226-2021 (56831)</t>
  </si>
  <si>
    <t>https://community.secop.gov.co/Public/Tendering/OpportunityDetail/Index?noticeUID=CO1.NTC.1900186&amp;isFromPublicArea=True&amp;isModal=False</t>
  </si>
  <si>
    <t>CO1.PCCNTR.2417038</t>
  </si>
  <si>
    <t xml:space="preserve">	PRESTAR SERVICIOS PROFESIONALES DE APOYO A LA ALCALDÍA LOCAL DE USME EN LA IMPLEMENTACIÓN DE ESTRATEGIAS QUEGARANTICEN LA PROMOCIÓN Y PROTECCIÓNDEL DERECHO A LA PARTICIPACIÓN DEMOCRÁTICA DE LOS HABITANTES DE LA LOCAL</t>
  </si>
  <si>
    <t>https://community.secop.gov.co/Public/Tendering/OpportunityDetail/Index?noticeUID=CO1.NTC.1901471&amp;isFromPublicArea=True&amp;isModal=False</t>
  </si>
  <si>
    <t>CO1.PCCNTR.2418482</t>
  </si>
  <si>
    <t>21-46-101025562</t>
  </si>
  <si>
    <t xml:space="preserve">	PRESTAR LOS SERVICIOS TÉCNICOS ASISTENCIALES PARA EL FORTALECIMIENTO A LA GESTIÓN LOCAL DE PROCESOS Y SOCIALES DE INTERÉS PÚBLICO ARTICULADA POR EL FONDO DE DESARROLLO LOCAL DE USME EN COMPAÑÍA DE SECTORES ADMINISTRATIVOS DEL DISTRITO, INSTANCIAS Y ORGANIZACIONES SOCIALES EN LA LOCALIDAD</t>
  </si>
  <si>
    <t>PRESTAR LOS SERVICIOS TÉCNICOS ASISTENCIALES PARA EL FORTALECIMIENTO A LA GESTIÓN LOCAL DE PROCESOS Y SOCIALES DE INTERÉS PÚBLICO ARTICULADA POR EL FONDO DE DESARROLLO LOCAL DE USME EN COMPAÑÍA DE SECTORES ADMINISTRATIVOS DEL DISTRITO, INSTANCIAS Y ORGANIZACIONES SOCIALES EN LA LOCALIDAD</t>
  </si>
  <si>
    <t>https://community.secop.gov.co/Public/Tendering/OpportunityDetail/Index?noticeUID=CO1.NTC.1901716&amp;isFromPublicArea=True&amp;isModal=False</t>
  </si>
  <si>
    <t>CO1.PCCNTR.2419020</t>
  </si>
  <si>
    <t xml:space="preserve">	15-44-101241246</t>
  </si>
  <si>
    <t>https://community.secop.gov.co/Public/Tendering/OpportunityDetail/Index?noticeUID=CO1.NTC.1902020&amp;isFromPublicArea=True&amp;isModal=False</t>
  </si>
  <si>
    <t>CO1.PCCNTR.2418896</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</si>
  <si>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</si>
  <si>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 xml:space="preserve">	376 47 994000015178</t>
  </si>
  <si>
    <t>https://community.secop.gov.co/Public/Tendering/OpportunityDetail/Index?noticeUID=CO1.NTC.1901486&amp;isFromPublicArea=True&amp;isModal=False</t>
  </si>
  <si>
    <t>CO1.PCCNTR.2418834</t>
  </si>
  <si>
    <t xml:space="preserve">	380-47-994000114429</t>
  </si>
  <si>
    <t>PRESTAR LOS SERVICIOS TÉCNICOS ASISTENCIALES PARA EL FORTALECIMIENTO A LA GESTIÓN LOCAL DE PROCESOS INSTITUCIONALES Y SOCIALES DE INTERÉS PÚBLICO ARTICULADA POR EL FONDO DE DESARROLLO LOCAL DE USME EN COM PAÑÍA DE SECTORES ADMINISTRATIVOS DEL DISTRITO, INSTANCIAS Y ORGANIZACIONES SOCIALES EN LA LOCALIDAD.</t>
  </si>
  <si>
    <t>https://community.secop.gov.co/Public/Tendering/OpportunityDetail/Index?noticeUID=CO1.NTC.1903052&amp;isFromPublicArea=True&amp;isModal=False</t>
  </si>
  <si>
    <t>CO1.PCCNTR.2420229</t>
  </si>
  <si>
    <t>15-44-101241251</t>
  </si>
  <si>
    <t>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</si>
  <si>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https://community.secop.gov.co/Public/Tendering/OpportunityDetail/Index?noticeUID=CO1.NTC.1902800&amp;isFromPublicArea=True&amp;isModal=False</t>
  </si>
  <si>
    <t>CO1.PCCNTR.2420234</t>
  </si>
  <si>
    <t>NB 100159336</t>
  </si>
  <si>
    <t xml:space="preserve">	PRESTAR LOS SERVICIOS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</si>
  <si>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https://community.secop.gov.co/Public/Tendering/OpportunityDetail/Index?noticeUID=CO1.NTC.1902885&amp;isFromPublicArea=True&amp;isModal=False</t>
  </si>
  <si>
    <t>CO1.PCCNTR.2420534</t>
  </si>
  <si>
    <t>PRESTAR LOS SERVICIOS TÉCNICOS ASISTENCIALES PARA EL FORTALECIMIENTO A LA GESTIÓN LOCAL DE PROCESOS INSTITUCIONALES Y SOCIALES DE INTERÉS PÚBLICO ARTICULADA POR EL FONDO DE DESARROLLO LOCAL DE USME EN COMPAÑÍA DE SECTORES ADMINISTRATIVOS DEL DISTRITO, INSTANCIAS Y ORGANIZACIONES SOCIALES EN LA LOCALIDAD.</t>
  </si>
  <si>
    <t>15-44-101241282</t>
  </si>
  <si>
    <t>FDLUCD-224-2021(56636)</t>
  </si>
  <si>
    <t>https://community.secop.gov.co/Public/Tendering/ContractNoticePhases/View?PPI=CO1.PPI.12784252&amp;isFromPublicArea=True&amp;isModal=False</t>
  </si>
  <si>
    <t>CO1.PCCNTR.2420110</t>
  </si>
  <si>
    <t>FDLUCD-223-2021</t>
  </si>
  <si>
    <t>https://community.secop.gov.co/Public/Tendering/ContractNoticePhases/View?PPI=CO1.PPI.12788202&amp;isFromPublicArea=True&amp;isModal=False</t>
  </si>
  <si>
    <t>CO1.PCCNTR.2420242</t>
  </si>
  <si>
    <t>APOYAR TECNICAMENTE LAS DISTINTAS ETAPAS DE LOS PROCESOS DE COMPETENCIA DE LAS INSPECCIONES DE POLICIA DE LA LOCALIDAD DE USME. SEGUN REPARTO de acuerdo con lo contemplado en el(los) proyecto(s) 1857 — GOBIERNO LEGITIMO Y EFICIENTE</t>
  </si>
  <si>
    <t>390-994000059789</t>
  </si>
  <si>
    <t>https://community.secop.gov.co/Public/Tendering/OpportunityDetail/Index?noticeUID=CO1.NTC.1903127&amp;isFromPublicArea=True&amp;isModal=False</t>
  </si>
  <si>
    <t>CO1.PCCNTR.2420518</t>
  </si>
  <si>
    <t xml:space="preserve">	APOYAR TÉCNICAMENTE LAS DISTINTAS ETAPAS DE LOS PROCESOS DE COMPETENCIA DE LA ALCALDÍA LOCAL PARA LA DEPURACIÓN DE ACTUACIONES ADMINISTRATIVAS</t>
  </si>
  <si>
    <t>15-44-101241269</t>
  </si>
  <si>
    <t>https://community.secop.gov.co/Public/Tendering/OpportunityDetail/Index?noticeUID=CO1.NTC.1902940&amp;isFromPublicArea=True&amp;isModal=False</t>
  </si>
  <si>
    <t xml:space="preserve">	PRESTAR LOS SERVICIOS PROFESIONALES, BRINDANDO APOYO EN EL IMPULSO DE LOS PROCESOS TÉCNICOS Y JURÍDICOS DEL ÁREA DE GESTIÓN POLICIVA DE LA ALCALDÍA LOCAL DE USME, CON OCASIÓN DE LA INFRACCIÓN AL RÉGIMEN DE OBRAS Y URBANISMO PARA DAR CUMPLIMIENTO AL FALLO DEL CONSEJO DE ESTADO, ACCIÓN POPULAR REF. NO. 25000232500020050066203 DEL 5 DE NOVIEMBRE DE 2013</t>
  </si>
  <si>
    <t>15-44-101241306</t>
  </si>
  <si>
    <t>CO1.PCCNTR.2420236</t>
  </si>
  <si>
    <t>FDLUCD-227-2021 (57836)</t>
  </si>
  <si>
    <t>https://community.secop.gov.co/Public/Tendering/OpportunityDetail/Index?noticeUID=CO1.NTC.1909411&amp;isFromPublicArea=True&amp;isModal=False</t>
  </si>
  <si>
    <t>CO1.PCCNTR.2427833</t>
  </si>
  <si>
    <t xml:space="preserve">	15-44-101241388</t>
  </si>
  <si>
    <t>FDLUCD-228-2021 (57176)</t>
  </si>
  <si>
    <t>https://community.secop.gov.co/Public/Tendering/OpportunityDetail/Index?noticeUID=CO1.NTC.1909534&amp;isFromPublicArea=True&amp;isModal=False</t>
  </si>
  <si>
    <t>CO1.PCCNTR.2428014</t>
  </si>
  <si>
    <t xml:space="preserve">	15-44-101241403</t>
  </si>
  <si>
    <t>FDLUCD-229-2021(57557)</t>
  </si>
  <si>
    <t>https://community.secop.gov.co/Public/Tendering/OpportunityDetail/Index?noticeUID=CO1.NTC.1910430&amp;isFromPublicArea=True&amp;isModal=False</t>
  </si>
  <si>
    <t>CO1.PCCNTR.2429026</t>
  </si>
  <si>
    <t>PRESTAR LOS SERVICIOS PROFESIONALES, BRINDANDO APOYO TÉCNICO AL ÁREA DE GESTIÓN POLICIVA DE LA ALCALDÍA LOCAL DE USME, CON OCASIÓN A LA INFRACCIÓN AL RÉGIMEN DE OBRAS Y URBANISMO Y PARA DAR CUMPLIMIENTO AL FALLO DEL CONSEJO DE ESTADO,ACCIÓN POPULAR REF. NO. 25000232500020050066203 DEL 5 DE NOVIEMBRE DE 2013</t>
  </si>
  <si>
    <t>30-46-101007539</t>
  </si>
  <si>
    <t>FDLUCD-230-2021(56863)</t>
  </si>
  <si>
    <t>https://community.secop.gov.co/Public/Tendering/OpportunityDetail/Index?noticeUID=CO1.NTC.1912255&amp;isFromPublicArea=True&amp;isModal=False</t>
  </si>
  <si>
    <t>CO1.PCCNTR.2431773</t>
  </si>
  <si>
    <t xml:space="preserve">	PRESTAR LOS SERVICIOS TÈCNICOS Y ADMINISTRATIVOS EN LA ELABORACIÓN, PRESENTACIÓN, VALIDACIÓN Y RESPUESTAOPORTUNA DE INFORMES DE ENTES DE CONTROL QUE LE SEAN SOLICITADOS A LA ALCALDÍA LOCAL DE USME, ASÍ COMO EL APOYO EN LA FORMULACIÓN Y DEPURACIÓN DE LOS PLANES DE MEJORAMIENTO Y LA ARTICULACIÓN DEL CONSEJO LOCAL DE GOBIERNO</t>
  </si>
  <si>
    <t>15-44-101241477</t>
  </si>
  <si>
    <t>FDLUCD-231-2021 (56874)</t>
  </si>
  <si>
    <t>https://community.secop.gov.co/Public/Tendering/OpportunityDetail/Index?noticeUID=CO1.NTC.1913528&amp;isFromPublicArea=True&amp;isModal=False</t>
  </si>
  <si>
    <t>PRESTAR LOS SERVICIOS ASISTENCIALES EN LA PROMOCION, ARTICULACION, ACOMPAÑAMIENTO Y SEGUIMIENTO PARA LA ATENCION Y PROTECCION DE LOS ANIMALES DOMESTICOS Y SILVESTRES DE LA LOCALIDAD</t>
  </si>
  <si>
    <t>CO1.PCCNTR.2433217</t>
  </si>
  <si>
    <t>15-44-101241494</t>
  </si>
  <si>
    <t>CONTRATACION DIRECTA</t>
  </si>
  <si>
    <t>PRESTACION DE SERVICIOS</t>
  </si>
  <si>
    <t>CO1.PCCNTR.2249315</t>
  </si>
  <si>
    <t>CO1.PCCNTR.2249416</t>
  </si>
  <si>
    <t>CO1.PCCNTR.2253679</t>
  </si>
  <si>
    <t>CO1.PCCNTR.2270224</t>
  </si>
  <si>
    <t>CO1.PCCNTR.2282678</t>
  </si>
  <si>
    <t>CO1.PCCNTR.2292374</t>
  </si>
  <si>
    <t>CO1.PCCNTR.2294111</t>
  </si>
  <si>
    <t>CO1.PCCNTR.2292770</t>
  </si>
  <si>
    <t>CO1.PCCNTR.2293366</t>
  </si>
  <si>
    <t>CO1.PCCNTR.2293939</t>
  </si>
  <si>
    <t>CO1.PCCNTR.2293951</t>
  </si>
  <si>
    <t>CO1.PCCNTR.2294110</t>
  </si>
  <si>
    <t>CO1.PCCNTR.2295351</t>
  </si>
  <si>
    <t>CO1.PCCNTR.2295399</t>
  </si>
  <si>
    <t>CO1.PCCNTR.2297403</t>
  </si>
  <si>
    <t>CO1.PCCNTR.2297280</t>
  </si>
  <si>
    <t>CO1.PCCNTR.2297464</t>
  </si>
  <si>
    <t>CO1.PCCNTR.2297739</t>
  </si>
  <si>
    <t>CO1.PCCNTR.2298005</t>
  </si>
  <si>
    <t>CO1.PCCNTR.2297768</t>
  </si>
  <si>
    <t>CO1.PCCNTR.2298330</t>
  </si>
  <si>
    <t>CO1.PCCNTR.2301088</t>
  </si>
  <si>
    <t>CO1.PCCNTR.2301087</t>
  </si>
  <si>
    <t>CO1.PCCNTR.2301932</t>
  </si>
  <si>
    <t>CO1.PCCNTR.2302507</t>
  </si>
  <si>
    <t>CO1.PCCNTR.2302058</t>
  </si>
  <si>
    <t>CO1.PCCNTR.2303106</t>
  </si>
  <si>
    <t>CO1.PCCNTR.2302915</t>
  </si>
  <si>
    <t>CO1.PCCNTR.2303307</t>
  </si>
  <si>
    <t xml:space="preserve">PRESTAR LOS SERVICIOS PROFESIONALES EN LOS PROCESOS ADMINISTRATIVOS, CONTABLES Y FINANCIEROS DEL FONDO DE DESARROLLO LOCAL EN EL MARCO DE LAS NORMAS DE DERECHO CONTABLE Y DE SEGURIDAD SOCIAL       </t>
  </si>
  <si>
    <t>angela.chaparro@dell.com</t>
  </si>
  <si>
    <t>KR 7 113 43 OF 1401</t>
  </si>
  <si>
    <t>ITEM</t>
  </si>
  <si>
    <t>DESCRIPCION</t>
  </si>
  <si>
    <t xml:space="preserve">OBJETO </t>
  </si>
  <si>
    <t>NUMERO DE CONTRATO</t>
  </si>
  <si>
    <t>VALOR</t>
  </si>
  <si>
    <t>PROYECTO</t>
  </si>
  <si>
    <t>FECHA DE EJECUCION</t>
  </si>
  <si>
    <t xml:space="preserve">FECHA DE TERMINACIÓN </t>
  </si>
  <si>
    <t>ORDEN DE COMPRA</t>
  </si>
  <si>
    <t xml:space="preserve">CONTRATISTA </t>
  </si>
  <si>
    <t>INTEGRANTES UT Y/O CONSORCIO</t>
  </si>
  <si>
    <t>Unión Temporal DELL EMC</t>
  </si>
  <si>
    <t>DELL COLOMBIA INC
EMC INFORMATION SYSTEMS COLOMBIA LTDA</t>
  </si>
  <si>
    <t>DIRECCION</t>
  </si>
  <si>
    <t>TELEFONO</t>
  </si>
  <si>
    <t>CORREO</t>
  </si>
  <si>
    <t>LICENCIAS</t>
  </si>
  <si>
    <t>MONIZA MONTES</t>
  </si>
  <si>
    <t xml:space="preserve">5240915
3192996390 </t>
  </si>
  <si>
    <t>NOMBRE</t>
  </si>
  <si>
    <t>DEPENDENCIA</t>
  </si>
  <si>
    <t xml:space="preserve">CARGO </t>
  </si>
  <si>
    <t>TEFEFONO</t>
  </si>
  <si>
    <t>MABEL ANDREA SUA</t>
  </si>
  <si>
    <t>CESAR MALAGON</t>
  </si>
  <si>
    <t>DAVID RICARDO MOLINA</t>
  </si>
  <si>
    <t xml:space="preserve">CONTRATACION </t>
  </si>
  <si>
    <t>CASA DEL CONSUMIDOR
GESTION DEL RIESGO</t>
  </si>
  <si>
    <t>DESPACHO - INFRAESTRUCTURA</t>
  </si>
  <si>
    <t>COORDINACION</t>
  </si>
  <si>
    <t>FABIOLA VASQUEZ</t>
  </si>
  <si>
    <t>OFICINA DE CALIDAD</t>
  </si>
  <si>
    <t>JORGE SALGADO</t>
  </si>
  <si>
    <t>DESPACHO - CONTRATACION</t>
  </si>
  <si>
    <t>DESPACHO - JURIDICA</t>
  </si>
  <si>
    <t>OFICINA SUBSIDIO TIPO C</t>
  </si>
  <si>
    <t>DESPACHO - ENTES DE CONTROL</t>
  </si>
  <si>
    <t>NESTOR ARLEY ROMERO</t>
  </si>
  <si>
    <t>NESTOR ROMERO</t>
  </si>
  <si>
    <t xml:space="preserve">MILENA BUSTOS </t>
  </si>
  <si>
    <t xml:space="preserve">INSPECCIONES 5A </t>
  </si>
  <si>
    <t>LUIS IGNACIO VARGAS</t>
  </si>
  <si>
    <t>Codigo 233 Grado 23</t>
  </si>
  <si>
    <t>Inspector de Policia</t>
  </si>
  <si>
    <t xml:space="preserve">JESUS ROBERTO PIÑEROS </t>
  </si>
  <si>
    <t>INSPECCIONES 5C</t>
  </si>
  <si>
    <t>CARLOS EDUARDO HOYOS</t>
  </si>
  <si>
    <t>ELIECER PEREIRA BAUTISTA</t>
  </si>
  <si>
    <t xml:space="preserve">INSPECCIONES 5C </t>
  </si>
  <si>
    <t>JESUS ROBERTO PIÑEROS</t>
  </si>
  <si>
    <t>INSPECCIONES 5D</t>
  </si>
  <si>
    <t>INSPECCIONES 5B</t>
  </si>
  <si>
    <t>027-FDLU-2021</t>
  </si>
  <si>
    <t>8 MESES Y 22 DIAS</t>
  </si>
  <si>
    <t>8 MESES Y 19 DIAS</t>
  </si>
  <si>
    <t>8 MESES Y 18 DIAS</t>
  </si>
  <si>
    <t>8 MESES Y 17 DIAS</t>
  </si>
  <si>
    <t>8 MESES Y 16 DIAS</t>
  </si>
  <si>
    <t>8 MESES Y 15 DIAS</t>
  </si>
  <si>
    <t>Licenciado en educación básica</t>
  </si>
  <si>
    <t>Técnologo profesional en instalaciones hidráulicas sanitarias y de gas</t>
  </si>
  <si>
    <t>Medico veterinario</t>
  </si>
  <si>
    <t>Ingeniero agronomo</t>
  </si>
  <si>
    <t>Técnico electricista</t>
  </si>
  <si>
    <t>Profesional en Relaciones Internacionales</t>
  </si>
  <si>
    <t>Contador Público</t>
  </si>
  <si>
    <t>Ingeniero Industrial</t>
  </si>
  <si>
    <t>Profesional en negocios internacionales</t>
  </si>
  <si>
    <t>Trabajadora socios</t>
  </si>
  <si>
    <t>Ingeniero industrial</t>
  </si>
  <si>
    <t>Comunicadora social periodista</t>
  </si>
  <si>
    <t>Administracion Publica</t>
  </si>
  <si>
    <t>Nueva EPS</t>
  </si>
  <si>
    <t>No</t>
  </si>
  <si>
    <t>Asistente Administrativo</t>
  </si>
  <si>
    <t>Abogado Especialista en Derecho Administrativo</t>
  </si>
  <si>
    <t>Administrador de empresas, Especialista en Gestión Pública</t>
  </si>
  <si>
    <t>Diseñador Grafico</t>
  </si>
  <si>
    <t>Arqutecto</t>
  </si>
  <si>
    <t>LA MESA CUNDINAMARCA</t>
  </si>
  <si>
    <t xml:space="preserve">CELEBRAR UN CONTRATO DE ARRENDAMIENTO DE UN INMUEBLE UBICADO EN LA CARRERA 2 A No 137 - 61 SUR, PRIMER PISO PARA USOS EXCLUSIVO DE LA ALCALDÍA LOCAL DE USME CON LOS FINES Y PROPOSITOS DE ALMACENAJE Y BODEGAJE DE BIENES QUE HACEN PARTE DEL INVENTARIO FÍSICO DE LA ALCALDÍA LOCAL DE USME </t>
  </si>
  <si>
    <t>7 MESES</t>
  </si>
  <si>
    <t>https://www.secop.gov.co/CO1BusinessLine/Tendering/ContractNoticeView/Index?notice=CO1.NTC.1731680</t>
  </si>
  <si>
    <t xml:space="preserve"> CO1.RECEIPT.7804400</t>
  </si>
  <si>
    <t>Politologo</t>
  </si>
  <si>
    <t>Administrador Publico</t>
  </si>
  <si>
    <t>24/02/201</t>
  </si>
  <si>
    <t>BARRANCABERMEJA</t>
  </si>
  <si>
    <t>DUITAMA</t>
  </si>
  <si>
    <t>Comercio Internacional</t>
  </si>
  <si>
    <t>Ingeniero de infraestructura</t>
  </si>
  <si>
    <t>BUCARAMANGA</t>
  </si>
  <si>
    <t>BACHELLOR OF ARTS IN COMMUNICATION #N/A</t>
  </si>
  <si>
    <t>SUAZA HUILA</t>
  </si>
  <si>
    <t>Tecnico Asistencia Administrativa</t>
  </si>
  <si>
    <t>Tecnico el Saludo Oral</t>
  </si>
  <si>
    <t>PUERTO RONDON ARAUCA</t>
  </si>
  <si>
    <t>Ingeniero Agricola</t>
  </si>
  <si>
    <t xml:space="preserve">Ciencias de la informacion y la documentacion </t>
  </si>
  <si>
    <t>Comunicadora Social</t>
  </si>
  <si>
    <t>Zootecnista</t>
  </si>
  <si>
    <t>ANZOTEAGUI TOLIMA</t>
  </si>
  <si>
    <t>Arquitectura</t>
  </si>
  <si>
    <t>SAN MATEO BOYACA</t>
  </si>
  <si>
    <t xml:space="preserve">ingeniera civil </t>
  </si>
  <si>
    <t xml:space="preserve">tecnologico </t>
  </si>
  <si>
    <t xml:space="preserve">ESPINAL TOLIMA </t>
  </si>
  <si>
    <t>Profesional de Participación</t>
  </si>
  <si>
    <t>026-FDLU-2021</t>
  </si>
  <si>
    <t>206-FDLU-2021</t>
  </si>
  <si>
    <t>tunja</t>
  </si>
  <si>
    <t>GUAPI CAUCA</t>
  </si>
  <si>
    <t>MEDELLIN</t>
  </si>
  <si>
    <t>BARRANQUILLA</t>
  </si>
  <si>
    <t>BARBOSA SANTANDER</t>
  </si>
  <si>
    <t xml:space="preserve">coosalud </t>
  </si>
  <si>
    <t>administradora ambiental</t>
  </si>
  <si>
    <t>tecnologo en gestion</t>
  </si>
  <si>
    <t xml:space="preserve">especializacion gestion publica </t>
  </si>
  <si>
    <t>ingeniero civil</t>
  </si>
  <si>
    <t>especializacion gerencia de proyectos</t>
  </si>
  <si>
    <t>Licenciado en ciencias naturales</t>
  </si>
  <si>
    <t>bachiller</t>
  </si>
  <si>
    <t xml:space="preserve">comunicación social </t>
  </si>
  <si>
    <t xml:space="preserve">Diseñadora Industrial </t>
  </si>
  <si>
    <t xml:space="preserve">tecnico </t>
  </si>
  <si>
    <t xml:space="preserve">Veterinaria y Zootecnia </t>
  </si>
  <si>
    <t xml:space="preserve">comunicación social y periodismo </t>
  </si>
  <si>
    <t>docencia universitaria</t>
  </si>
  <si>
    <t>042-FDLU-2021</t>
  </si>
  <si>
    <t>Profesional de Sistemas</t>
  </si>
  <si>
    <t>008-FLDU-2021</t>
  </si>
  <si>
    <t>041-FDLU-2021</t>
  </si>
  <si>
    <t>FULGENCIO HERRERA CUADROS</t>
  </si>
  <si>
    <t>ANDREA JOHANA GUZMÁN BARBOSA</t>
  </si>
  <si>
    <t>JOHAN MAURICIO VALBUENA CAMPOS</t>
  </si>
  <si>
    <t>DIANA MILENA SANCHEZ TORRES</t>
  </si>
  <si>
    <t>MAYERLY JOHANNA DELGADILLO PANTOJA</t>
  </si>
  <si>
    <t>VIVIANA CAROLINA RODRIGUEZ BARRERA</t>
  </si>
  <si>
    <t>NIXON ALEXANDER GUZMAN MONTEALEGRE</t>
  </si>
  <si>
    <t>MONICA RAQUEL FIGUEROA PARRA</t>
  </si>
  <si>
    <t>LEIDY JOHANA ORTIZ PABON</t>
  </si>
  <si>
    <t>ISMAEL ANDRES CASTIBLANCO REYES</t>
  </si>
  <si>
    <t>232-2021 CPS-AG (56445)</t>
  </si>
  <si>
    <t xml:space="preserve">https://community.secop.gov.co/Public/Tendering/OpportunityDetail/Index?noticeUID=CO1.NTC.1917981&amp;isFromPublicArea=True&amp;isModal=False
</t>
  </si>
  <si>
    <t>CO1.PCCNTR.2439551</t>
  </si>
  <si>
    <t xml:space="preserve"> EL CONTRATISTA SE OBLIGA PARA CON EL FONDO DE DESARROLLO LOCAL DE USME A PRESTAR SUS SERVICIOS TECNICOS DE APOYO Y ASISTENCIA ADMINISTRATIVA AL ÁREA DE GESTIÓN DEL DESARROLLO LOCAL -PARTICIPACIÓN, PARA FORTALECER LAS INSTANCIAS DE PARTICIPACIÓN LOCALES, ASÍ COMO LOS PROCESOS COMUNITARIOS EN LA LOCALIDAD.</t>
  </si>
  <si>
    <t>FDLUCD-232-2021 (56445)</t>
  </si>
  <si>
    <t>1-3-3-1-15-05-02-1823</t>
  </si>
  <si>
    <t>Usme con un espacion publico mas seguro y construido colectivamente</t>
  </si>
  <si>
    <t>CL 36 K SUR 4 50 ESTE MZ 8 CASA 10</t>
  </si>
  <si>
    <t>oscarful78@gmail.com</t>
  </si>
  <si>
    <t>tecnologo en gestion Empresarial</t>
  </si>
  <si>
    <t>15-44-101241630</t>
  </si>
  <si>
    <t xml:space="preserve">233-2021-CPS-AG (56702) </t>
  </si>
  <si>
    <t>FDLUCD-233-2021 (56702)</t>
  </si>
  <si>
    <t xml:space="preserve">https://community.secop.gov.co/Public/Tendering/OpportunityDetail/Index?noticeUID=CO1.NTC.1921115&amp;isFromPublicArea=True&amp;isModal=False
</t>
  </si>
  <si>
    <t>CO1.PCCNTR.2443208</t>
  </si>
  <si>
    <t>CL 88 SUR 2 12</t>
  </si>
  <si>
    <t>andreaguzmanbarbosa16@gmail.com</t>
  </si>
  <si>
    <t>PRESTAR SERVICIOS DE APOYO EN ACTIVIDADES QUE AYUDEN A MITIGAR Y PREVENIR LA VIOLENCIA DE GENERO DE ACUERDO A LA ESTREGIA DE SEGURIDAD EMANADA POR LA ALCALDIA LOCAL DE USME</t>
  </si>
  <si>
    <t>15-44-101241644</t>
  </si>
  <si>
    <t>234-2021-CPS AG(56811)</t>
  </si>
  <si>
    <t xml:space="preserve">FDLUCD-234-2021(56811)
</t>
  </si>
  <si>
    <t xml:space="preserve">https://community.secop.gov.co/Public/Tendering/OpportunityDetail/Index?noticeUID=CO1.NTC.1922117&amp;isFromPublicArea=True&amp;isModal=False
</t>
  </si>
  <si>
    <t>CO1.PCCNTR.2444821</t>
  </si>
  <si>
    <t xml:space="preserve"> PRESTAR SERVICIOS TÉCNICOS EN ACTIVIDADES DE SEGUIMIENTO Y CONTROL DE VENDEDORES INFORMALES O ESTACIONARIOS,PARA UN ESPACIO PÚBLICO MÁS SEGUROY CONSTRUIDO COLECTIVAMENTE EN LA LOCALIDAD DE USME.</t>
  </si>
  <si>
    <t>8 MESES Y 12 DIAS</t>
  </si>
  <si>
    <t>8 MESES Y 11 DIAS</t>
  </si>
  <si>
    <t>8 MESES Y 9 DIAS</t>
  </si>
  <si>
    <t>8 MESES Y 8 DIAS</t>
  </si>
  <si>
    <t>KR 12 ESTE 71  55 SUR</t>
  </si>
  <si>
    <t>andrescastiblancoreyes@gmail.com</t>
  </si>
  <si>
    <t>30-44-101041565</t>
  </si>
  <si>
    <t>235-2021-CPS-AG (57653)</t>
  </si>
  <si>
    <t xml:space="preserve">FDLUCD-235-2021 (57653)
</t>
  </si>
  <si>
    <t xml:space="preserve">https://community.secop.gov.co/Public/Tendering/OpportunityDetail/Index?noticeUID=CO1.NTC.1927147&amp;isFromPublicArea=True&amp;isModal=False
</t>
  </si>
  <si>
    <t>CO1.PCCNTR.2451732</t>
  </si>
  <si>
    <t xml:space="preserve"> PRESTAR LOS SERVICIOS DE APOYO ASISTENCIAL PARA LA PROMOCIÓN, ORIENTACIÓN Y EL FORTALECIMIENTO DE LOS PROCESOS DEPORTIVOS Y RECREATIVOS IMPULSADOS POR LA ALCALDIA LOCAL DE USME</t>
  </si>
  <si>
    <t>15-44-101241783</t>
  </si>
  <si>
    <t>CL 8 69 A 15</t>
  </si>
  <si>
    <t>malbuena@outlook.com</t>
  </si>
  <si>
    <t>236-2021-CPS-P(56696)</t>
  </si>
  <si>
    <t>FDLUCD-236-2021(56696)</t>
  </si>
  <si>
    <t xml:space="preserve">https://community.secop.gov.co/Public/Tendering/OpportunityDetail/Index?noticeUID=CO1.NTC.1927280&amp;isFromPublicArea=True&amp;isModal=False
</t>
  </si>
  <si>
    <t>CO1.PCCNTR.2452139</t>
  </si>
  <si>
    <t>PRESTAR LOS SERVICIOS PROFESIONALES, BRINDANDO APOYO EN EL IMPULSO DEL SERVICIO DE EXTENSIÓN AGROPECUARIA DE LA UNIDAD LOCAL DE ASISTENCIA TÉCNICA AGROPECUARIA Y AMBIENTAL ULATA DEL ÁREA DE GESTIÓN DEL DESARROLLO LOCCAL DE LA ALCALDÍA LOCAL DE USME PARA EL CUMPLIMIENTO DE LA LEY 1876 DE 2017</t>
  </si>
  <si>
    <t>KR 23 A 48 74 SUR BL 14</t>
  </si>
  <si>
    <t>dianita_9122@hotmail.com</t>
  </si>
  <si>
    <t>237-2021 CPS-P (56433)</t>
  </si>
  <si>
    <t>FDLUCD-237-2021 (56433)</t>
  </si>
  <si>
    <t xml:space="preserve">https://community.secop.gov.co/Public/Tendering/OpportunityDetail/Index?noticeUID=CO1.NTC.1927849&amp;isFromPublicArea=True&amp;isModal=False
</t>
  </si>
  <si>
    <t>CO1.PCCNTR.2452367</t>
  </si>
  <si>
    <t>COORDINAR LA ARTICULACIÓN, ASISTENCIA Y ACOMPAÑAMIENTO DE LOS PROCESOS DE PLANEACIÓN LOCAL, PARA LA PROMOCIÓN DE LA PARTICIPACIÓN DE LAS MUJERES Y DE LA EQUIDAD DE GÉNERO, PARA MATERIALIZAR EN LA LOCALIDAD LAS ESTRATEGIAS DE TERRITORIALIZACIÓN Y TRANSVERSALIZACIÓN DE LA POLÍTICA PUBLICA DE MUJERES Y EQUIDAD DE GÉNERO, PPMYEG.</t>
  </si>
  <si>
    <t>15-44-101241823</t>
  </si>
  <si>
    <t>CL 108 A SUR  4 12</t>
  </si>
  <si>
    <t>mayerlydelgadillo@gmail.com</t>
  </si>
  <si>
    <t>238-2021 CPS-AG (56808)</t>
  </si>
  <si>
    <t>FDLUCD-238-2021 (56808)</t>
  </si>
  <si>
    <t xml:space="preserve">https://community.secop.gov.co/Public/Tendering/OpportunityDetail/Index?noticeUID=CO1.NTC.1928323&amp;isFromPublicArea=True&amp;isModal=False
</t>
  </si>
  <si>
    <t>CO1.PCCNTR.2452717</t>
  </si>
  <si>
    <t xml:space="preserve"> EL CONTRATISTA SE OBLIGA PARA CON EL FONDO DE DESARROLLO LOCAL DE USME A PRESTAR SUS SERVICIOS TECNICOS DE APOYO Y ASISTENCIA ADMINISTRATIVA AL ÁREA DE GESTIÓN DEL DESARROLLO LOCAL PARA LA DEPURACIÓN DE LAS OBLIGACIONES POR PAGAR DEL FONDO DE DESARROLLO LOCAL DE USME.</t>
  </si>
  <si>
    <t>15-44-101241831</t>
  </si>
  <si>
    <t>KR 3D 91A 04 SUR</t>
  </si>
  <si>
    <t>vianis2705@gmail.com</t>
  </si>
  <si>
    <t>Tecnico en Secretariado</t>
  </si>
  <si>
    <t>239-2021-CPS-P (57854)</t>
  </si>
  <si>
    <t>FDLUCD-239-2021 (57854)</t>
  </si>
  <si>
    <t xml:space="preserve">https://community.secop.gov.co/Public/Tendering/OpportunityDetail/Index?noticeUID=CO1.NTC.1928750&amp;isFromPublicArea=True&amp;isModal=False
</t>
  </si>
  <si>
    <t>CO1.PCCNTR.2453320</t>
  </si>
  <si>
    <t xml:space="preserve"> PRESTAR LOS SERVICIOS PROFESIONALES PARA APOYAR Y ACOMPAÑAR LA ATENCIÓN DE ANIMALES DE COMPAÑÍA, DE GRANJA Y SILVESTRES DE LA LOCALIDAD DE USME</t>
  </si>
  <si>
    <t>CL 78 SUR 8 B 38</t>
  </si>
  <si>
    <t>nixonguzmanmontealegre@gmail.com</t>
  </si>
  <si>
    <t>veterinario</t>
  </si>
  <si>
    <t>240-2021 CPS-P (56694)</t>
  </si>
  <si>
    <t>FDLUCD-240-2021 (56694)</t>
  </si>
  <si>
    <t xml:space="preserve">https://community.secop.gov.co/Public/Tendering/OpportunityDetail/Index?noticeUID=CO1.NTC.1928197&amp;isFromPublicArea=True&amp;isModal=False
</t>
  </si>
  <si>
    <t>CO1.PCCNTR.2453136</t>
  </si>
  <si>
    <t xml:space="preserve"> PRESTAR LOS SERVICIOS PROFESIONALES, BRINDANDO APOYO EN EL IMPULSO DE LOS PROCESOS DE EXTENSIÓN AGROPECUARIA DE LA UNIDAD LOCAL DE ASISTENCIA TÉCNICA AGROPECUARIA Y AMBIENTAL ULATA DEL ÁREA DE GESTIÓN DEL DESARROLLO LOCAL DE LA ALCALDÍA LOCAL DE USME PARA EL CUMPLIMIENTO DE LA LEY 1876 DE 2017.</t>
  </si>
  <si>
    <t>KR 136 A 144 58 BL 11 CASA 11</t>
  </si>
  <si>
    <t>monirapi@hotmail.com</t>
  </si>
  <si>
    <t>Ingeniera Agricola</t>
  </si>
  <si>
    <t>241-2021-CPS-AG (57836)</t>
  </si>
  <si>
    <t>FDLUCD-241-2021 (57836)</t>
  </si>
  <si>
    <t xml:space="preserve">https://community.secop.gov.co/Public/Tendering/OpportunityDetail/Index?noticeUID=CO1.NTC.1928904&amp;isFromPublicArea=True&amp;isModal=False
</t>
  </si>
  <si>
    <t>CO1.PCCNTR.2452889</t>
  </si>
  <si>
    <t>CL 115 SUR 7 05</t>
  </si>
  <si>
    <t>aliguty170@hotmail.com</t>
  </si>
  <si>
    <t>CAMILO CRUZ</t>
  </si>
  <si>
    <t xml:space="preserve"> FDLUCD-189-2021(56813)</t>
  </si>
  <si>
    <t>LUIS JULIO MORENO MARTINEZ</t>
  </si>
  <si>
    <t>Profesional Especializado</t>
  </si>
  <si>
    <t>Código 222 Grado 19</t>
  </si>
  <si>
    <t>KAREN JULIED NUÑEZ JAIMES</t>
  </si>
  <si>
    <t>JOSE IGNACION LEURO</t>
  </si>
  <si>
    <t>010-FDLU-2021</t>
  </si>
  <si>
    <t>139-FLDU-2021</t>
  </si>
  <si>
    <t>Profesional de Prensa</t>
  </si>
  <si>
    <t>056-FDLU-2021</t>
  </si>
  <si>
    <t>036-FDLU-2021</t>
  </si>
  <si>
    <t>Profesional de Juridica</t>
  </si>
  <si>
    <t>002-FDLU-2021</t>
  </si>
  <si>
    <t>014-FDLU-2021</t>
  </si>
  <si>
    <t xml:space="preserve">ROBERTO GUTIERREZ </t>
  </si>
  <si>
    <t>PYBA</t>
  </si>
  <si>
    <t>Referente PYBA</t>
  </si>
  <si>
    <t>081-FLDU-2021</t>
  </si>
  <si>
    <t>019-FDLU-2021</t>
  </si>
  <si>
    <t>JOSE RAMIRO TOVAR PRIETO</t>
  </si>
  <si>
    <t>DAVID ANDRES SEGURA ORTIZ</t>
  </si>
  <si>
    <t>ARNULFO RUEDA SANGUINO</t>
  </si>
  <si>
    <t>DIEGO FERNANDO TRUJILLO GONZALEZ</t>
  </si>
  <si>
    <t>FDLUCD-242-2021 (56697)</t>
  </si>
  <si>
    <t>242-2021-CPS-P (56697)</t>
  </si>
  <si>
    <t xml:space="preserve">https://community.secop.gov.co/Public/Tendering/OpportunityDetail/Index?noticeUID=CO1.NTC.1930165&amp;isFromPublicArea=True&amp;isModal=False
</t>
  </si>
  <si>
    <t>CO1.PCCNTR.2455561</t>
  </si>
  <si>
    <t xml:space="preserve"> PRESTAR LOS SERVICIOS PROFESIONALES, BRINDANDO APOYO EN EL IMPULSO DE DE LOS PROCESOS SOCIOECONÓMICOS Y DE EXTENSIÓN AGROPECUARIA DE LA UNIDAD LOCAL DE ASISTENCIA TÉCNICA AGROPECUARIA Y AMBIENTAL ULA TA DEL ÁREA DE GESTIÓN DEL DESARROLLO LOCAL DE LA ALCALDÍA LOCALDE USME PARA EL CUMPLIMIENTO DE LA LEY 1876 DE 2017.</t>
  </si>
  <si>
    <t>AV KR 13 B ESTE 42 39 SUR</t>
  </si>
  <si>
    <t>fernandotrgo@gmail.com</t>
  </si>
  <si>
    <t>Administrador Ambiental</t>
  </si>
  <si>
    <t>FDLUCD-243-2021(57522)</t>
  </si>
  <si>
    <t xml:space="preserve">https://community.secop.gov.co/Public/Tendering/OpportunityDetail/Index?noticeUID=CO1.NTC.1937518&amp;isFromPublicArea=True&amp;isModal=False
</t>
  </si>
  <si>
    <t>243-2021-CPS-AG(57522)</t>
  </si>
  <si>
    <t>PRESTAR LOS SERVICIOS ASISTENCIALES EN EL AREA DE GESTION DEL DESARROLLOEN PRENSA Y COMUNICACIONES DE LA ALCALDIA LOCAL DE USME</t>
  </si>
  <si>
    <t>CO1.PCCNTR.2463591</t>
  </si>
  <si>
    <t>KR 18 B 56 A 52 SUR APTO 301</t>
  </si>
  <si>
    <t>davidandres0808@hotmail.com</t>
  </si>
  <si>
    <t>8 MESES Y 4 DIAS</t>
  </si>
  <si>
    <t>244-2021 CPS-AG (57836)</t>
  </si>
  <si>
    <t>FDLUCD-244-2021(57836)</t>
  </si>
  <si>
    <t xml:space="preserve">https://community.secop.gov.co/Public/Tendering/OpportunityDetail/Index?noticeUID=CO1.NTC.1938098&amp;isFromPublicArea=True&amp;isModal=False
</t>
  </si>
  <si>
    <t>CO1.PCCNTR.2465490</t>
  </si>
  <si>
    <t xml:space="preserve"> PRESTAR SERVICIOS DE APOYO A LA GESTIÓN, PARA DESARROLLAR ACCIONES DE INSPECCIÓN VIGILANCIA Y CONTROL QUE GARANTICEN LA GOBERNABILIDAD Y EL EJERCICIO DE DERECHOS Y LIBERTADES DE LOS HABITANTES DE USME</t>
  </si>
  <si>
    <t xml:space="preserve">KR 8 ESTE 107 61 SUR </t>
  </si>
  <si>
    <t>gorgearnulfo1333@gmail.com</t>
  </si>
  <si>
    <t xml:space="preserve">VALLEDUPAR </t>
  </si>
  <si>
    <t>760</t>
  </si>
  <si>
    <t>762</t>
  </si>
  <si>
    <t>761</t>
  </si>
  <si>
    <t>767</t>
  </si>
  <si>
    <t>765</t>
  </si>
  <si>
    <t>764</t>
  </si>
  <si>
    <t>763</t>
  </si>
  <si>
    <t>769</t>
  </si>
  <si>
    <t>770</t>
  </si>
  <si>
    <t>771</t>
  </si>
  <si>
    <t>774</t>
  </si>
  <si>
    <t>776</t>
  </si>
  <si>
    <t>773</t>
  </si>
  <si>
    <t>775</t>
  </si>
  <si>
    <t>777</t>
  </si>
  <si>
    <t>781</t>
  </si>
  <si>
    <t>799</t>
  </si>
  <si>
    <t>778</t>
  </si>
  <si>
    <t>779</t>
  </si>
  <si>
    <t>780</t>
  </si>
  <si>
    <t>783</t>
  </si>
  <si>
    <t>805</t>
  </si>
  <si>
    <t>813</t>
  </si>
  <si>
    <t>784</t>
  </si>
  <si>
    <t>785</t>
  </si>
  <si>
    <t>786</t>
  </si>
  <si>
    <t>790</t>
  </si>
  <si>
    <t>787</t>
  </si>
  <si>
    <t>788</t>
  </si>
  <si>
    <t>792</t>
  </si>
  <si>
    <t>793</t>
  </si>
  <si>
    <t>789</t>
  </si>
  <si>
    <t>794</t>
  </si>
  <si>
    <t>791</t>
  </si>
  <si>
    <t>796</t>
  </si>
  <si>
    <t>797</t>
  </si>
  <si>
    <t>798</t>
  </si>
  <si>
    <t>800</t>
  </si>
  <si>
    <t>801</t>
  </si>
  <si>
    <t>802</t>
  </si>
  <si>
    <t>803</t>
  </si>
  <si>
    <t>804</t>
  </si>
  <si>
    <t>806</t>
  </si>
  <si>
    <t>807</t>
  </si>
  <si>
    <t>810</t>
  </si>
  <si>
    <t>811</t>
  </si>
  <si>
    <t>808</t>
  </si>
  <si>
    <t>809</t>
  </si>
  <si>
    <t>812</t>
  </si>
  <si>
    <t>815</t>
  </si>
  <si>
    <t>814</t>
  </si>
  <si>
    <t>564</t>
  </si>
  <si>
    <t>555</t>
  </si>
  <si>
    <t>526</t>
  </si>
  <si>
    <t>570</t>
  </si>
  <si>
    <t>498</t>
  </si>
  <si>
    <t>558</t>
  </si>
  <si>
    <t>567</t>
  </si>
  <si>
    <t>565</t>
  </si>
  <si>
    <t>528</t>
  </si>
  <si>
    <t>541</t>
  </si>
  <si>
    <t>530</t>
  </si>
  <si>
    <t>553</t>
  </si>
  <si>
    <t>572</t>
  </si>
  <si>
    <t>437</t>
  </si>
  <si>
    <t>569</t>
  </si>
  <si>
    <t>527</t>
  </si>
  <si>
    <t>573</t>
  </si>
  <si>
    <t>505</t>
  </si>
  <si>
    <t>559</t>
  </si>
  <si>
    <t>534</t>
  </si>
  <si>
    <t>576</t>
  </si>
  <si>
    <t>574</t>
  </si>
  <si>
    <t>568</t>
  </si>
  <si>
    <t>571</t>
  </si>
  <si>
    <t>580</t>
  </si>
  <si>
    <t>584</t>
  </si>
  <si>
    <t>582</t>
  </si>
  <si>
    <t>575</t>
  </si>
  <si>
    <t>554</t>
  </si>
  <si>
    <t>539</t>
  </si>
  <si>
    <t>545</t>
  </si>
  <si>
    <t>549</t>
  </si>
  <si>
    <t>562</t>
  </si>
  <si>
    <t>547</t>
  </si>
  <si>
    <t>501</t>
  </si>
  <si>
    <t>542</t>
  </si>
  <si>
    <t>563</t>
  </si>
  <si>
    <t>550</t>
  </si>
  <si>
    <t>561</t>
  </si>
  <si>
    <t>CORREO INSTITUCIONAL</t>
  </si>
  <si>
    <t xml:space="preserve"> PRESTAR LOS SERVICIOS DE APOYO OPERATIVO, BRINDANDO APOYO EN LOS PROCESOS DE EXTENSIÓN AGROPECUARIA DE LA UNIDAD LOCAL DE ASISTENCIA TÉCNICA AGROPECUARIA Y AMBIENTAL ULATA DEL ÁREA DE GESTIÓN DE DESARROLLO LOCAL ALCALDÍA LOCAL DE USME PARA EL CUMPLIMIENTO DE LA LEY 1876 DE 2017</t>
  </si>
  <si>
    <t>camilo.cruz@gobiernobogota.gov.co</t>
  </si>
  <si>
    <t>NOTIFICADO</t>
  </si>
  <si>
    <t xml:space="preserve">HENRY ARIZA </t>
  </si>
  <si>
    <t>066-FLDU-2021</t>
  </si>
  <si>
    <t>JURIDICA Y OBRAS</t>
  </si>
  <si>
    <t>Profesional en Derecho</t>
  </si>
  <si>
    <t>JURIDICA</t>
  </si>
  <si>
    <t>EDGAR GUTIERREZ</t>
  </si>
  <si>
    <t>CORREO ELECTRONICO
PERSONAL</t>
  </si>
  <si>
    <t xml:space="preserve">CORREO ELECTRONICO
INSTITUCIONAL </t>
  </si>
  <si>
    <t>diego.posada@gobiernobogota.gov.co</t>
  </si>
  <si>
    <t>cesar.malagon@gobiernobogota.gov.co</t>
  </si>
  <si>
    <t>jorge.salgado@gobiernobogota.gov.co</t>
  </si>
  <si>
    <t>julian.diaz@gobiernobogota.gov.co</t>
  </si>
  <si>
    <t>martha.rodriguez@gobiernobogota.gov.co</t>
  </si>
  <si>
    <t>elizabeth.garcia@gobiernobogota.gov.co</t>
  </si>
  <si>
    <t>jader.pacheco@gobiernobogota.gov.co</t>
  </si>
  <si>
    <t>david.molina@gobiernobogota.gov.co</t>
  </si>
  <si>
    <t>mayerly.garzon@gobiernobogota.gov.co</t>
  </si>
  <si>
    <t>francisco.salazar@gobiernobogota.gov.co</t>
  </si>
  <si>
    <t>juliana.pinillos@gobiernobogota.gov.co</t>
  </si>
  <si>
    <t>esmeralda.castro@gobiernobogota.gov.co</t>
  </si>
  <si>
    <t>monica.sotelo@gobiernobogota.gov.co</t>
  </si>
  <si>
    <t>luz.paez@gobiernobogota.gov.co</t>
  </si>
  <si>
    <t>diana.paredes@gobiernobogota.gov.co</t>
  </si>
  <si>
    <t>jeisson.cubillos@gobiernobogota.gov.co</t>
  </si>
  <si>
    <t>ivan.dominguez@gobiernobogota.gov.co</t>
  </si>
  <si>
    <t>carlos.alfonso@gobiernobogota.gov.co</t>
  </si>
  <si>
    <t>eimy.ramirez@gobiernobogota.gov.co</t>
  </si>
  <si>
    <t>yhony.mejia@gobiernobogota.gov.co</t>
  </si>
  <si>
    <t>edwin.buenhombre@gobiernobogota.gov.co</t>
  </si>
  <si>
    <t>giovanny.rojas@gobiernobogota.gov.co</t>
  </si>
  <si>
    <t>pedro.franco@gobiernobogota.gov.co</t>
  </si>
  <si>
    <t>milena.bustos@gobiernobogota.gov.co</t>
  </si>
  <si>
    <t>jorge.forero@gobiernobogota.gov.co</t>
  </si>
  <si>
    <t>ingrid.avila@gobiernobogota.gov.co</t>
  </si>
  <si>
    <t>henry.ariza@gobiernobogota.gov.co</t>
  </si>
  <si>
    <t>jhon.jimenez@gobiernobogota.gov.co</t>
  </si>
  <si>
    <t>milton.torres@gobiernobogota.gov.co</t>
  </si>
  <si>
    <t>roberto.gomez@gobiernobogota.gov.co</t>
  </si>
  <si>
    <t>wilson.diaz@gobiernobogota.gov.co</t>
  </si>
  <si>
    <t>clara.gutierrez@gobiernobogota.gov.co</t>
  </si>
  <si>
    <t>fabian.benavides@gobiernobogota.gov.co</t>
  </si>
  <si>
    <t>john.betancourth@gobiernobogota.gov.co</t>
  </si>
  <si>
    <t>jhon.santofimio@gobiernobogota.gov.co</t>
  </si>
  <si>
    <t>jairo.alfonso@gobiernobogota.gov.co</t>
  </si>
  <si>
    <t>lady.rodriguez@gobiernobogota.gov.co</t>
  </si>
  <si>
    <t>andres.salamanca@gobiernobogota.gov.co</t>
  </si>
  <si>
    <t>oscar.cruz@gobiernobogota.gov.co</t>
  </si>
  <si>
    <t>luis.hernandez@gobiernobogota.gov.co</t>
  </si>
  <si>
    <t>david.santamaria@gobiernobogota.gov.co</t>
  </si>
  <si>
    <t>jennifer.contreras@gobiernobogota.gov.co</t>
  </si>
  <si>
    <t>ana.cuervo@gobiernobogota.gov.co</t>
  </si>
  <si>
    <t>zanin.sua@gobiernobogota.gov.co</t>
  </si>
  <si>
    <t>alejandro.velez@gobiernobogota.gov.co</t>
  </si>
  <si>
    <t>angie.tibaduiza@gobiernobogota.gov.co</t>
  </si>
  <si>
    <t>susana.sanchez@gobiernobogota.gov.co</t>
  </si>
  <si>
    <t>claudia.castro@gobiernobogota.gov.co</t>
  </si>
  <si>
    <t>myriam.barbosa@gobiernobogota.gov.co</t>
  </si>
  <si>
    <t>gilberto.morales@gobiernobogota.gov.co</t>
  </si>
  <si>
    <t>jeisson.perea@gobiernobogota.gov.co</t>
  </si>
  <si>
    <t>luz.herrera@gobiernobogota.gov.co</t>
  </si>
  <si>
    <t>derly.cordero@gobiernobogota.gov.co</t>
  </si>
  <si>
    <t>jonathan.rodriguez@gobiernobogota.gov.co</t>
  </si>
  <si>
    <t>wendy.quevedo@gobiernobogota.gov.co</t>
  </si>
  <si>
    <t>edgar.gutierrez@gobiernobogota.gov.co</t>
  </si>
  <si>
    <t>william.angel@gobiernobogota.gov.co</t>
  </si>
  <si>
    <t>gina.vasquez@gobiernobogota.gov.co</t>
  </si>
  <si>
    <t>karen.prieto@gobiernobogota.gov.co</t>
  </si>
  <si>
    <t>rafael.paez@gobiernobogota.gov.co</t>
  </si>
  <si>
    <t>hammer.pacheco@gobiernobogota.gov.co</t>
  </si>
  <si>
    <t>maria.salamanca@gobiernobogota.gov.co</t>
  </si>
  <si>
    <t>alejandra.pabon@gobiernobogota.gov.co</t>
  </si>
  <si>
    <t>luisa.ravelo@gobiernobogota.gov.co</t>
  </si>
  <si>
    <t>cristian.valencia@gobiernobogota.gov.co</t>
  </si>
  <si>
    <t>wilson.rincon@gobiernobogota.gov.co</t>
  </si>
  <si>
    <t>yeison.valencia@gobiernobogota.gov.co</t>
  </si>
  <si>
    <t>luis.riveros@gobiernobogota.gov.co</t>
  </si>
  <si>
    <t>roberto.gutierrez@gobiernobogota.gov.co</t>
  </si>
  <si>
    <t>nelson.ramos@gobiernobogota.gov.co</t>
  </si>
  <si>
    <t>alejandro.rodriguez@gobiernobogota.gov.co</t>
  </si>
  <si>
    <t>oscar.lozano@gobiernobogota.gov.co</t>
  </si>
  <si>
    <t>natalia.sanchez@gobiernobogota.gov.co</t>
  </si>
  <si>
    <t>oscar.rubio@gobiernobogota.gov.co</t>
  </si>
  <si>
    <t>SAMUEL DOMINGO ATARA TAUTIVA</t>
  </si>
  <si>
    <t>andres.algarra@gobiernobogota.gov.co</t>
  </si>
  <si>
    <t>sindy.arevalo@gobiernobogota.gov.co</t>
  </si>
  <si>
    <t>marcela.camacho@gobiernobogota.gov.co</t>
  </si>
  <si>
    <t>tiberio.angarita@gobiernobogota.gov.co</t>
  </si>
  <si>
    <t>yeny.vasquez@gobiernobogota.gov.co</t>
  </si>
  <si>
    <t>jeimy.rodriguez@gobiernobogota.gov.co</t>
  </si>
  <si>
    <t>mercy.reina@gobiernobogota.gov.co</t>
  </si>
  <si>
    <t>ivan.ibarra@gobiernobogota.gov.co</t>
  </si>
  <si>
    <t>yomary.benavides@gobiernobogota.gov.co</t>
  </si>
  <si>
    <t>fernando.jimenez@gobiernobogota.gov.co</t>
  </si>
  <si>
    <t>leidy.castellanos@gobiernobogota.gov.co</t>
  </si>
  <si>
    <t>jennifers.colmenares@gobiernobogota.gov.co</t>
  </si>
  <si>
    <t>carlos.lagos@gobiernobogota.gov.co</t>
  </si>
  <si>
    <t>inti.ribadeneira@gobiernobogota.gov.co</t>
  </si>
  <si>
    <t>diana.baez@gobiernobogota.gov.co</t>
  </si>
  <si>
    <t>brayan.barragan@gobiernobogota.gov.co</t>
  </si>
  <si>
    <t>german.perez@gobiernobogota.gov.co</t>
  </si>
  <si>
    <t>mabel.roa@gobiernobogota.gov.co</t>
  </si>
  <si>
    <t>alexander.avila@gobiernobogota.gov.co</t>
  </si>
  <si>
    <t>jhonatan.moreno@gobiernobogota.gov.co</t>
  </si>
  <si>
    <t>luis.munoz@gobiernobogota.gov.co</t>
  </si>
  <si>
    <t>jennifer.munoz@gobiernobogota.gov.co</t>
  </si>
  <si>
    <t>liliana.mahecha@gobiernobogota.gov.co</t>
  </si>
  <si>
    <t>andres.niebles@gobiernobogota.gov.co</t>
  </si>
  <si>
    <t>mario.munoz@gobiernobogota.gov.co</t>
  </si>
  <si>
    <t>jimy.tolosa@gobiernobogota.gov.co</t>
  </si>
  <si>
    <t>william.aguilar@gobiernobogota.gov.co</t>
  </si>
  <si>
    <t>amanda.palomares@gobiernobogota.gov.co</t>
  </si>
  <si>
    <t>orlando.arias@gobiernobogota.gov.co</t>
  </si>
  <si>
    <t>nelly.vargas@gobiernobogota.gov.co</t>
  </si>
  <si>
    <t>carmen.rueda@gobiernobogota.gov.co</t>
  </si>
  <si>
    <t>brandon.soto@gobiernobogota.gov.co</t>
  </si>
  <si>
    <t>miladys.meza@gobiernobogota.gov.co</t>
  </si>
  <si>
    <t>jhoan.moreno@gobiernobogota.gov.co</t>
  </si>
  <si>
    <t>claudia.pena@gobiernobogota.gov.co</t>
  </si>
  <si>
    <t>sergio.reyes@gobiernobogota.gov.co</t>
  </si>
  <si>
    <t>betty.sanchez@gobiernobogota.gov.co</t>
  </si>
  <si>
    <t>olga.huertas@gobiernobogota.gov.co</t>
  </si>
  <si>
    <t>erika.rosas@gobiernobogota.gov.co</t>
  </si>
  <si>
    <t>david.jimenez@gobiernobogota.gov.co</t>
  </si>
  <si>
    <t>edwin.pedroza@gobiernobogota.gov.co</t>
  </si>
  <si>
    <t>german.gonzalez@gobiernobogota.gov.co</t>
  </si>
  <si>
    <t>irina.castiblanco@gobiernobogota.gov.co</t>
  </si>
  <si>
    <t>valeria.gomez@gobiernobogota.gov.co</t>
  </si>
  <si>
    <t>karen.cardenas@gobiernobogota.gov.co</t>
  </si>
  <si>
    <t>jenny.fajardo@gobiernobogota.gov.co</t>
  </si>
  <si>
    <t>jose.avilat@gobiernobogota.gov.co</t>
  </si>
  <si>
    <t>virna.espitia@gobiernobogota.gov.co</t>
  </si>
  <si>
    <t>luisa.camelo@gobiernobogota.gov.co</t>
  </si>
  <si>
    <t>carlos.perez@gobiernobogota.gov.co</t>
  </si>
  <si>
    <t>alberto.villamizar@gobiernobogota.gov.co</t>
  </si>
  <si>
    <t>jafeth.mosquera@gobiernobogota.gov.co</t>
  </si>
  <si>
    <t>jacqueline.mora@gobiernobogota.gov.co</t>
  </si>
  <si>
    <t>hamixon.leal@gobiernobogota.gov.co</t>
  </si>
  <si>
    <t>carlos.vargas@gobiernobogota.gov.co</t>
  </si>
  <si>
    <t>alejandra.castro@gobiernobogota.gov.co</t>
  </si>
  <si>
    <t>diana.alvarez@gobiernobogota.gov.co</t>
  </si>
  <si>
    <t>jessica.leon@gobiernobogota.gov.co</t>
  </si>
  <si>
    <t>azucena.sierra@gobiernobogota.gov.co</t>
  </si>
  <si>
    <t>sebastian.zola@gobiernobogota.gov.co</t>
  </si>
  <si>
    <t>laide.loaiza@gobiernobogota.gov.co</t>
  </si>
  <si>
    <t>nelson.uribe@gobiernobogota.gov.co</t>
  </si>
  <si>
    <t>alexis.gutierrez@gobiernobogota.gov.co</t>
  </si>
  <si>
    <t>olga.zapata@gobiernobogota.gov.co</t>
  </si>
  <si>
    <t>july.cortes@gobiernobogota.gov.co</t>
  </si>
  <si>
    <t>angie.noguera@gobiernobogota.gov.co</t>
  </si>
  <si>
    <t>karol.buitrago@gobiernobogota.gov.co</t>
  </si>
  <si>
    <t>DIA</t>
  </si>
  <si>
    <t xml:space="preserve">MES </t>
  </si>
  <si>
    <t>AÑO</t>
  </si>
  <si>
    <t>FECHA DE NACIMIENTO</t>
  </si>
  <si>
    <t>yessica.tamayo@gobiernobogota.gov.co</t>
  </si>
  <si>
    <t>stefanny.garcia@gobiernobogota.gov.co</t>
  </si>
  <si>
    <t>lyda.acevedo@gobiernobogota.gov.co</t>
  </si>
  <si>
    <t>samuel.atara@gobiernobogota.gov.co</t>
  </si>
  <si>
    <t>odilia.valero@gobiernobogota.gov.co</t>
  </si>
  <si>
    <t>roberto.gonzalez@gobiernobogota.gov.co</t>
  </si>
  <si>
    <t>karen.nunez@gobiernobogota.gov.co</t>
  </si>
  <si>
    <t>javier.mendez@gobiernobogota.gov.co</t>
  </si>
  <si>
    <t>marcela.martin@gobiernobogota.gov.co</t>
  </si>
  <si>
    <t>laura.castellanos@gobiernobogota.gov.co</t>
  </si>
  <si>
    <t>adriana.morales@gobiernobogota.gov.co</t>
  </si>
  <si>
    <t>maria.calderon@gobiernobogota.gov.co</t>
  </si>
  <si>
    <t>carlos.malaver@gobiernobogota.gov.co</t>
  </si>
  <si>
    <t>yolguer.rivera@gobiernobogota.gov.co</t>
  </si>
  <si>
    <t>alvaro.pizon@gobiernobogota.gov.co</t>
  </si>
  <si>
    <t>wilson.molano@gobiernobogota.gov.co</t>
  </si>
  <si>
    <t>evelyn.ferro@gobiernobogota.gov.co</t>
  </si>
  <si>
    <t>pedro.ayala@gobiernobogota.gov.co</t>
  </si>
  <si>
    <t>astrid.rubiano@gobiernobogota.gov.co</t>
  </si>
  <si>
    <t>jonny.beltran@gobiernobogota.gov.co</t>
  </si>
  <si>
    <t>carlos.jimenez@gobiernobogota.gov.co</t>
  </si>
  <si>
    <t>enver.lopez@gobiernobogota.gov.co</t>
  </si>
  <si>
    <t>edgar.goyeneche@gobiernobogota.gov.co</t>
  </si>
  <si>
    <t>miguel.moya@gobiernobogota.gov.co</t>
  </si>
  <si>
    <t>camilo.ramos@gobiernobogota.gov.co</t>
  </si>
  <si>
    <t>ANDERSON FERNANDO BETANCOURT GONZALEZ</t>
  </si>
  <si>
    <t>ernesto.coy@gobiernobogota.gov.co</t>
  </si>
  <si>
    <t>ismael.castiblanco@gobiernobogota.gov.co</t>
  </si>
  <si>
    <t>johan.valbuena@gobiernobogota.gov.co</t>
  </si>
  <si>
    <t>monica.figueroa@gobiernobogota.gov.co</t>
  </si>
  <si>
    <t>david.segura@gobiernobogota.gov.co</t>
  </si>
  <si>
    <t>carlos.hoyos@gobiernobogota.gov.co</t>
  </si>
  <si>
    <t>Profesional Especializado Infraestructura</t>
  </si>
  <si>
    <t>003-FDLU-2021</t>
  </si>
  <si>
    <t xml:space="preserve">NUMERO DE CONTRATO / 
CODIGO Y GRADO </t>
  </si>
  <si>
    <t>009-FDLU-2021</t>
  </si>
  <si>
    <t>016-FDLU-2021</t>
  </si>
  <si>
    <t>Profesional Universitario</t>
  </si>
  <si>
    <t>Código 219 gardo 12</t>
  </si>
  <si>
    <t>diego.batero@gobiernobogota.gov.co</t>
  </si>
  <si>
    <t>eliecer.pereira@gobiernobogota.gov.co</t>
  </si>
  <si>
    <t>013-FDLU-2021</t>
  </si>
  <si>
    <t>Código 222 Grado 24</t>
  </si>
  <si>
    <t>fabiola.vasquez@gobiernobogota.gov.co</t>
  </si>
  <si>
    <t>Código 219 Grado 15</t>
  </si>
  <si>
    <t>german_avapes@yahoo.es</t>
  </si>
  <si>
    <t>030-FDLU-2021</t>
  </si>
  <si>
    <t>Promotor de Mejora Local</t>
  </si>
  <si>
    <t>Profesional el Seguridad y Convivencia</t>
  </si>
  <si>
    <t>jesus.pineros@gobiernobogota.gov.co</t>
  </si>
  <si>
    <t>004-FDLU-2021</t>
  </si>
  <si>
    <t>DESPACHO GESTOR  INTERISTITUCIONAL</t>
  </si>
  <si>
    <t>Profesional de Despacho</t>
  </si>
  <si>
    <t>006-FDLU-2021</t>
  </si>
  <si>
    <t>ignacio.vargas@gobiernobogota.gov.co</t>
  </si>
  <si>
    <t>luis.moreno@gobiernobogota.gov.co</t>
  </si>
  <si>
    <t>Alcalde Local</t>
  </si>
  <si>
    <t>Código 030 Grado 05</t>
  </si>
  <si>
    <t>alcalde.usme@gobiernobogota.gov.co</t>
  </si>
  <si>
    <t>Codigo 219 Grado 18</t>
  </si>
  <si>
    <t>nestor.romero@gobiernobogota.gov.co</t>
  </si>
  <si>
    <t>Profesional Reactivacion Economica</t>
  </si>
  <si>
    <t>-</t>
  </si>
  <si>
    <t>SINELLY JIMENEZ PEDRAZA</t>
  </si>
  <si>
    <t>DAVID ALEJANDRO GOMEZ GUZMAN</t>
  </si>
  <si>
    <t>ANGIE KATERINE FORERO ESLAVA</t>
  </si>
  <si>
    <t>ANGELA PAOLA GARAY GIL</t>
  </si>
  <si>
    <t>FDLUCD-245-2021 (56874)</t>
  </si>
  <si>
    <t>245-2021-CPS-AG (56874)</t>
  </si>
  <si>
    <t>https://community.secop.gov.co/Public/Tendering/OpportunityDetail/Index?noticeUID=CO1.NTC.1946704&amp;isFromPublicArea=True&amp;isModal=False</t>
  </si>
  <si>
    <t>CO1.PCCNTR.2477309</t>
  </si>
  <si>
    <t xml:space="preserve">CL 104 SUR 5 32 </t>
  </si>
  <si>
    <t>sinjimenezz@gmail.com</t>
  </si>
  <si>
    <t>PRESTAR LOS SERVICIOS ASISTENCIALES EN LA PROMOCION, ARTICULACION, ACOMPANAMIENTO Y SEGUIMIENTO PARA LA ATENCION Y PROTECCION DE LOS ANIMALES DOMESTICOS Y SILVESTRES DE LA LOCALIDAD.</t>
  </si>
  <si>
    <t>15-44-101242210</t>
  </si>
  <si>
    <t>FDLUCD-246-2021 (56702)</t>
  </si>
  <si>
    <t xml:space="preserve">https://community.secop.gov.co/Public/Tendering/OpportunityDetail/Index?noticeUID=CO1.NTC.1945965&amp;isFromPublicArea=True&amp;isModal=False
</t>
  </si>
  <si>
    <t>246-2021-CPS-AG (56702)</t>
  </si>
  <si>
    <t>CL 74 B SUR  9A 17</t>
  </si>
  <si>
    <t>angitoforero22@gmail.com</t>
  </si>
  <si>
    <t>CO1.PCCNTR.2476639</t>
  </si>
  <si>
    <t>FDLUCD-247-2021 (57648)</t>
  </si>
  <si>
    <t>247-2021 CPS-AG (57648)</t>
  </si>
  <si>
    <t>https://community.secop.gov.co/Public/Tendering/OpportunityDetail/Index?noticeUID=CO1.NTC.1946996&amp;isFromPublicArea=True&amp;isModal=False</t>
  </si>
  <si>
    <t>CO1.PCCNTR.2478333</t>
  </si>
  <si>
    <t>APOYAR TÉCNICAMENTE LA GESTIÓN DOCUMENTAL DE LA ALCALDÍA LOCAL PARA LA IMPLEMENTACIÓN DEL PROCESO DE VERIFICACIÓN, SOPORTE Y ACOMPAÑAMIENTO, EN EL DESARROLLO DE LAS ACTIVIDADES DE LOS PROCESOS Y ACTUACIONES ADMINISTRATIVAS EXISTENTES, DEL ÁREA DE GESTIÓN POLICIVA</t>
  </si>
  <si>
    <t>25-46-101014700</t>
  </si>
  <si>
    <t xml:space="preserve">DG 38 SUR 1 G 39 </t>
  </si>
  <si>
    <t>d.0817@hotmail.com</t>
  </si>
  <si>
    <t>Licenciada en Pedagogia Infantil</t>
  </si>
  <si>
    <t>FDLUCD-248-2021(57836)</t>
  </si>
  <si>
    <t>248-2021-CPS-AG(57836)</t>
  </si>
  <si>
    <t xml:space="preserve"> CO1.PCCNTR.2479285</t>
  </si>
  <si>
    <t>KR 12 SUR 75 A 43 APT 201</t>
  </si>
  <si>
    <t>pgaray779@gmail.com</t>
  </si>
  <si>
    <t xml:space="preserve">https://community.secop.gov.co/Public/Tendering/OpportunityDetail/Index?noticeUID=CO1.NTC.1947733&amp;isFromPublicArea=True&amp;isModal=False
</t>
  </si>
  <si>
    <t>7 MESES Y 28 DIAS</t>
  </si>
  <si>
    <t>15-44-101241820</t>
  </si>
  <si>
    <t>15-44-101241812</t>
  </si>
  <si>
    <t>15-44-101241848</t>
  </si>
  <si>
    <t>53-46-101005409</t>
  </si>
  <si>
    <t>14-46-101052792</t>
  </si>
  <si>
    <t>12-46-101049119</t>
  </si>
  <si>
    <t>15-44-101241183</t>
  </si>
  <si>
    <t>NB-100159008</t>
  </si>
  <si>
    <t>15-44-101240959</t>
  </si>
  <si>
    <t>28/05/41977</t>
  </si>
  <si>
    <t>1/12/19888</t>
  </si>
  <si>
    <t>08/02/985</t>
  </si>
  <si>
    <t>23/091994</t>
  </si>
  <si>
    <t>16/06/184</t>
  </si>
  <si>
    <t>oskar.garcia@gobierno.bogota.gov.co</t>
  </si>
  <si>
    <t>mireya.martinez@gobiernobogota.gov.co</t>
  </si>
  <si>
    <t>camila.patino@gobiernobogota.gov.co</t>
  </si>
  <si>
    <t>LAURA GERALDINE HINCAPIE DIAZ</t>
  </si>
  <si>
    <t>CL 76 B SUR 7 42</t>
  </si>
  <si>
    <t xml:space="preserve">lauragediaz00@gmail.com
</t>
  </si>
  <si>
    <t>SUSPENSIÓN</t>
  </si>
  <si>
    <t xml:space="preserve">CESION </t>
  </si>
  <si>
    <t>Profesionales</t>
  </si>
  <si>
    <t>Profesionales especializados</t>
  </si>
  <si>
    <t>Bachilleres</t>
  </si>
  <si>
    <t>Técnico Administración</t>
  </si>
  <si>
    <t>Tecnico en Mercado de Productos</t>
  </si>
  <si>
    <t>0 - 2.600.000</t>
  </si>
  <si>
    <t>2.650.000 - 3.850.000</t>
  </si>
  <si>
    <t>4.200.000 - 6.800.000</t>
  </si>
  <si>
    <t>6.850.000 - 8.900.000</t>
  </si>
  <si>
    <t>ANGELA SOFIA MEJIA SUAREZ</t>
  </si>
  <si>
    <t>Lider de Contratación</t>
  </si>
  <si>
    <t>yaneth.suarez@gobiernobogota.gov.co</t>
  </si>
  <si>
    <t>christian.bustos@gobiernobogota.gov.co</t>
  </si>
  <si>
    <t>duvan.poveda@gobiernobogota.gov.co</t>
  </si>
  <si>
    <t>249-CPS-P-2021(57649)</t>
  </si>
  <si>
    <t>KELLY JHOANNA CASTILLA RAMIREZ</t>
  </si>
  <si>
    <t>JAL</t>
  </si>
  <si>
    <t>ENTES DE CONTROL</t>
  </si>
  <si>
    <t>CDI</t>
  </si>
  <si>
    <t>CALIDAD</t>
  </si>
  <si>
    <t>CASA DE CONSUMIDOR</t>
  </si>
  <si>
    <t>SUBSIDIO C</t>
  </si>
  <si>
    <t>INSPECCIONES 5A</t>
  </si>
  <si>
    <t>GESTION AMBIENTAL INSTITUCIONAL</t>
  </si>
  <si>
    <t>ARCHIVO</t>
  </si>
  <si>
    <t>CULTURA</t>
  </si>
  <si>
    <t>INSPECCIONES</t>
  </si>
  <si>
    <t>GESTION AMBIENTAL TERRITORIAL</t>
  </si>
  <si>
    <t>TUNJUELITO</t>
  </si>
  <si>
    <t>KENNEDY</t>
  </si>
  <si>
    <t>SANTA FE</t>
  </si>
  <si>
    <t>USME</t>
  </si>
  <si>
    <t>SUBA</t>
  </si>
  <si>
    <t>ENGATIVA</t>
  </si>
  <si>
    <t>USAQUEN</t>
  </si>
  <si>
    <t>SOACHA</t>
  </si>
  <si>
    <t>FONTIBON</t>
  </si>
  <si>
    <t>PUENTE ARANDA</t>
  </si>
  <si>
    <t>TEUSAQUILLO</t>
  </si>
  <si>
    <t>ANTONIO NARIÑO</t>
  </si>
  <si>
    <t>CIUDAD BOLIVAR</t>
  </si>
  <si>
    <t>SAN CRISTOBAL</t>
  </si>
  <si>
    <t>CUIDAD BOLIVAR</t>
  </si>
  <si>
    <t>RAFAEL URIBE URIBE</t>
  </si>
  <si>
    <t>CHAPINERO</t>
  </si>
  <si>
    <t>BOSA</t>
  </si>
  <si>
    <t>MARTIRES</t>
  </si>
  <si>
    <t>LA CALERA</t>
  </si>
  <si>
    <t xml:space="preserve"> FDLUCD-249--2021-(57649)</t>
  </si>
  <si>
    <t xml:space="preserve">https://community.secop.gov.co/Public/Tendering/OpportunityDetail/Index?noticeUID=CO1.NTC.1953248&amp;isFromPublicArea=True&amp;isModal=False
</t>
  </si>
  <si>
    <t>CO1.PCCNTR.2486069</t>
  </si>
  <si>
    <t>DIEGO ALEXANDER RUIZ CUELLAR</t>
  </si>
  <si>
    <t>250-2021 CPS-P (58522)</t>
  </si>
  <si>
    <t xml:space="preserve">
https://community.secop.gov.co/Public/Tendering/OpportunityDetail/Index?noticeUID=CO1.NTC.1961369&amp;isFromPublicArea=True&amp;isModal=False
</t>
  </si>
  <si>
    <t>CO1.PCCNTR.2497473</t>
  </si>
  <si>
    <t>7 MESES Y 21  DIAS</t>
  </si>
  <si>
    <t xml:space="preserve"> PRESTAR LOS SERVICIOS PROFESIONALES COMO INGENIERO PARA PONER EN FUNCIONAMIENTO Y MANTENER EN PLENA OPERATIVIDAD UN (1) PUNTO DE ATENCIÓN AL CONSUMIDOR, AL SERVICIO DE LA COMUNIDAD EN GENERAL Y DE LOS CONSUMIDORES DE LA LOCALIDAD DE USME</t>
  </si>
  <si>
    <t>Ingeniero</t>
  </si>
  <si>
    <t>KR 102 C 140 B 21 APTO 201</t>
  </si>
  <si>
    <t>darc-21@hotmail.com</t>
  </si>
  <si>
    <t>7 MESES Y 26 DIAS</t>
  </si>
  <si>
    <t>NELSON DANIEL SANTIAGO CRUZ UMBA</t>
  </si>
  <si>
    <t>NUMERO DE CEDULA DE CEDENTE</t>
  </si>
  <si>
    <t>LEIDY YOHANA MOSQUERA GRAJALES</t>
  </si>
  <si>
    <t>ADRIANA MORALES</t>
  </si>
  <si>
    <t>198-FDLU-2021</t>
  </si>
  <si>
    <t xml:space="preserve">CL 71 G SUR 14 V 5 </t>
  </si>
  <si>
    <t>angelasofiamejiasuarez@gmail.com</t>
  </si>
  <si>
    <t>CESION</t>
  </si>
  <si>
    <t>UBICACIÓN DEL EXPEDIENTE FISICO</t>
  </si>
  <si>
    <t>JADER PACHECO</t>
  </si>
  <si>
    <t>251-2021-CPS-P(58516)</t>
  </si>
  <si>
    <t>FDLUCD-251-2021(58516)</t>
  </si>
  <si>
    <t>RONALD DAVID RODRIGUEZ SANCHEZ</t>
  </si>
  <si>
    <t xml:space="preserve">https://community.secop.gov.co/Public/Tendering/OpportunityDetail/Index?noticeUID=CO1.NTC.1988750&amp;isFromPublicArea=True&amp;isModal=False
</t>
  </si>
  <si>
    <t>CO1.PCCNTR.2530746</t>
  </si>
  <si>
    <t>21-46-101026496</t>
  </si>
  <si>
    <t>252-2021-CPS-AG (58763)</t>
  </si>
  <si>
    <t>FDLUCD-252-2021 (58763)</t>
  </si>
  <si>
    <t>PRESTAR LOS SERVICIOS ASISTENCIALES EN LA PROMOCION, ARTICULACION, ACOMPAÑAMIENTO Y SEGUIMIENTO PARA LA ATENCION Y PROTECCION DE LOS ANIMALES DOMÉSTICOS Y SILVESTRES DE LA LOCALIDAD</t>
  </si>
  <si>
    <t xml:space="preserve">https://community.secop.gov.co/Public/Tendering/OpportunityDetail/Index?noticeUID=CO1.NTC.1994932&amp;isFromPublicArea=True&amp;isModal=False
</t>
  </si>
  <si>
    <t>CO1.PCCNTR.2538633</t>
  </si>
  <si>
    <t xml:space="preserve"> 15-44-101243286</t>
  </si>
  <si>
    <t xml:space="preserve">CL 90 A SUR 14 44 </t>
  </si>
  <si>
    <t>Rondavid011@gmail.com</t>
  </si>
  <si>
    <t>7 MESES Y 5 DIAS</t>
  </si>
  <si>
    <t>15-46-101021502</t>
  </si>
  <si>
    <t>15-44-101242250</t>
  </si>
  <si>
    <t>15-44-101242216</t>
  </si>
  <si>
    <t xml:space="preserve"> 17-46-101018749</t>
  </si>
  <si>
    <t>SUSPENDIDO HASTA DETERMINAR EL CESIONARIO</t>
  </si>
  <si>
    <t>https://www.colombiacompra.gov.co/tienda-virtual-del-estado-colombiano/ordenes-compra/?number_order=66783&amp;state=&amp;entity=&amp;tool=&amp;date_to&amp;date_from</t>
  </si>
  <si>
    <t> PABLO DAVID JIMENEZ RODRIGUEZ</t>
  </si>
  <si>
    <t>CL 8  A 72 A 32 CASA 43</t>
  </si>
  <si>
    <t>padajiro@hotmail.com</t>
  </si>
  <si>
    <t>VICTOR RAMSES MOSQUERA PINTO</t>
  </si>
  <si>
    <t>KR 74 A 167 31 T 2 APTO 01</t>
  </si>
  <si>
    <t>vramses39@hotmail.com</t>
  </si>
  <si>
    <t>NUMERO CRP
CESION</t>
  </si>
  <si>
    <t>VALOR CRP
CESION</t>
  </si>
  <si>
    <t xml:space="preserve">FECHA CRP
CESION </t>
  </si>
  <si>
    <t>30-44-101041902</t>
  </si>
  <si>
    <t>15-44-101242230</t>
  </si>
  <si>
    <t xml:space="preserve"> 15-44-101242312</t>
  </si>
  <si>
    <t>NO HA INICIADO</t>
  </si>
  <si>
    <t xml:space="preserve"> 12-46-101049413</t>
  </si>
  <si>
    <t>14 dias</t>
  </si>
  <si>
    <t>253-2021 CPS - AG (58763)</t>
  </si>
  <si>
    <t xml:space="preserve">https://community.secop.gov.co/Public/Tendering/OpportunityDetail/Index?noticeUID=CO1.NTC.2013610&amp;isFromPublicArea=True&amp;isModal=False
</t>
  </si>
  <si>
    <t>CO1.PCCNTR.2562226</t>
  </si>
  <si>
    <t>FDLUCD-253-2021 (58763)</t>
  </si>
  <si>
    <t>JENNIFER PEREZ ROMERO</t>
  </si>
  <si>
    <t>apartirnoshoy@gmail.com</t>
  </si>
  <si>
    <t>KR 13 ESTE 88 G 74 SUR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</si>
</sst>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3" formatCode="_-* #,##0.00_-;\-* #,##0.00_-;_-* &quot;-&quot;??_-;_-@_-"/>
    <numFmt numFmtId="164" formatCode="dd/mm/yyyy;@"/>
    <numFmt numFmtId="165" formatCode="[$-240A]d&quot; de &quot;mmmm&quot; de &quot;yyyy;@"/>
    <numFmt numFmtId="166" formatCode="d/mm/yyyy;@"/>
    <numFmt numFmtId="167" formatCode="&quot;$&quot;\ #,##0"/>
    <numFmt numFmtId="168" formatCode="&quot;$&quot;#,##0"/>
    <numFmt numFmtId="169" formatCode="mm/dd/yyyy"/>
    <numFmt numFmtId="170" formatCode="_-* #,##0_-;\-* #,##0_-;_-* &quot;-&quot;??_-;_-@_-"/>
  </numFmts>
  <fonts count="39" x14ac:knownFonts="1">
    <font>
      <sz val="11"/>
      <color theme="1"/>
      <name val="Calibri"/>
      <family val="2"/>
      <scheme val="minor"/>
    </font>
    <font>
      <b/>
      <sz val="11"/>
      <color theme="1"/>
      <name val="Calibri"/>
      <family val="2"/>
      <scheme val="minor"/>
    </font>
    <font>
      <sz val="8"/>
      <color theme="1"/>
      <name val="Arial"/>
      <family val="2"/>
    </font>
    <font>
      <sz val="8"/>
      <color theme="1"/>
      <name val="Arial Narrow"/>
      <family val="2"/>
    </font>
    <font>
      <sz val="8"/>
      <name val="Arial"/>
      <family val="2"/>
    </font>
    <font>
      <sz val="8"/>
      <color rgb="FF000000"/>
      <name val="Arial"/>
      <family val="2"/>
    </font>
    <font>
      <sz val="9"/>
      <color theme="1"/>
      <name val="Arial"/>
      <family val="2"/>
    </font>
    <font>
      <b/>
      <sz val="8"/>
      <color theme="1"/>
      <name val="Arial"/>
      <family val="2"/>
    </font>
    <font>
      <b/>
      <sz val="8"/>
      <color theme="1"/>
      <name val="Arial Narrow"/>
      <family val="2"/>
    </font>
    <font>
      <b/>
      <sz val="8"/>
      <name val="Arial"/>
      <family val="2"/>
    </font>
    <font>
      <b/>
      <sz val="8"/>
      <color rgb="FFC00000"/>
      <name val="Arial"/>
      <family val="2"/>
    </font>
    <font>
      <b/>
      <sz val="8"/>
      <color rgb="FFC00000"/>
      <name val="Arial Narrow"/>
      <family val="2"/>
    </font>
    <font>
      <sz val="8"/>
      <color rgb="FFC00000"/>
      <name val="Arial"/>
      <family val="2"/>
    </font>
    <font>
      <sz val="9"/>
      <color rgb="FFC00000"/>
      <name val="Arial"/>
      <family val="2"/>
    </font>
    <font>
      <b/>
      <i/>
      <sz val="8"/>
      <name val="Arial"/>
      <family val="2"/>
    </font>
    <font>
      <sz val="10"/>
      <name val="Arial Narrow"/>
      <family val="2"/>
    </font>
    <font>
      <u/>
      <sz val="11"/>
      <color theme="10"/>
      <name val="Arial"/>
      <family val="2"/>
    </font>
    <font>
      <sz val="8"/>
      <color rgb="FFFF0000"/>
      <name val="Arial"/>
      <family val="2"/>
    </font>
    <font>
      <i/>
      <sz val="10"/>
      <color theme="1"/>
      <name val="Arial Narrow"/>
      <family val="2"/>
    </font>
    <font>
      <sz val="10"/>
      <color theme="1"/>
      <name val="Arial Narrow"/>
      <family val="2"/>
    </font>
    <font>
      <sz val="9"/>
      <color theme="1"/>
      <name val="Arial Narrow"/>
      <family val="2"/>
    </font>
    <font>
      <sz val="9"/>
      <name val="Arial Narrow"/>
      <family val="2"/>
    </font>
    <font>
      <sz val="8"/>
      <name val="Arial Narrow"/>
      <family val="2"/>
    </font>
    <font>
      <b/>
      <sz val="9"/>
      <color theme="1"/>
      <name val="Arial"/>
      <family val="2"/>
    </font>
    <font>
      <b/>
      <sz val="9"/>
      <color rgb="FFC00000"/>
      <name val="Arial"/>
      <family val="2"/>
    </font>
    <font>
      <b/>
      <sz val="9"/>
      <name val="Arial"/>
      <family val="2"/>
    </font>
    <font>
      <b/>
      <sz val="11"/>
      <color rgb="FFFFFFFF"/>
      <name val="Calibri"/>
      <family val="2"/>
    </font>
    <font>
      <sz val="11"/>
      <color theme="1"/>
      <name val="Arial Narrow"/>
      <family val="2"/>
    </font>
    <font>
      <u/>
      <sz val="10"/>
      <color theme="10"/>
      <name val="Arial Narrow"/>
      <family val="2"/>
    </font>
    <font>
      <sz val="10"/>
      <color rgb="FFFF0000"/>
      <name val="Arial Narrow"/>
      <family val="2"/>
    </font>
    <font>
      <i/>
      <sz val="10"/>
      <name val="Arial Narrow"/>
      <family val="2"/>
    </font>
    <font>
      <sz val="10"/>
      <color theme="1"/>
      <name val="Calibri"/>
      <family val="2"/>
      <scheme val="minor"/>
    </font>
    <font>
      <sz val="9"/>
      <name val="Arial"/>
      <family val="2"/>
    </font>
    <font>
      <sz val="10"/>
      <name val="Arial"/>
      <family val="2"/>
    </font>
    <font>
      <sz val="10"/>
      <name val="Calibri"/>
      <family val="2"/>
      <scheme val="minor"/>
    </font>
    <font>
      <sz val="10"/>
      <color theme="1"/>
      <name val="Arial"/>
      <family val="2"/>
    </font>
    <font>
      <sz val="11"/>
      <color theme="1"/>
      <name val="Calibri"/>
      <family val="2"/>
      <scheme val="minor"/>
    </font>
    <font>
      <sz val="9"/>
      <color rgb="FFFF0000"/>
      <name val="Arial Narrow"/>
      <family val="2"/>
    </font>
    <font>
      <sz val="11"/>
      <name val="Calibri"/>
      <family val="2"/>
      <scheme val="minor"/>
    </font>
  </fonts>
  <fills count="30">
    <fill>
      <patternFill patternType="none"/>
    </fill>
    <fill>
      <patternFill patternType="gray125"/>
    </fill>
    <fill>
      <patternFill patternType="solid">
        <fgColor theme="0"/>
        <bgColor indexed="64"/>
      </patternFill>
    </fill>
    <fill>
      <patternFill patternType="solid">
        <fgColor rgb="FF61D6FF"/>
        <bgColor indexed="64"/>
      </patternFill>
    </fill>
    <fill>
      <patternFill patternType="solid">
        <fgColor theme="8" tint="0.59999389629810485"/>
        <bgColor indexed="64"/>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rgb="FFFFFF66"/>
        <bgColor indexed="64"/>
      </patternFill>
    </fill>
    <fill>
      <patternFill patternType="solid">
        <fgColor theme="7" tint="0.39997558519241921"/>
        <bgColor indexed="64"/>
      </patternFill>
    </fill>
    <fill>
      <patternFill patternType="solid">
        <fgColor theme="9" tint="-0.249977111117893"/>
        <bgColor indexed="64"/>
      </patternFill>
    </fill>
    <fill>
      <patternFill patternType="solid">
        <fgColor theme="7" tint="0.79998168889431442"/>
        <bgColor indexed="64"/>
      </patternFill>
    </fill>
    <fill>
      <patternFill patternType="solid">
        <fgColor theme="0"/>
        <bgColor rgb="FFFFFFFF"/>
      </patternFill>
    </fill>
    <fill>
      <patternFill patternType="solid">
        <fgColor rgb="FFFFFF00"/>
        <bgColor indexed="64"/>
      </patternFill>
    </fill>
    <fill>
      <patternFill patternType="solid">
        <fgColor theme="0"/>
        <bgColor rgb="FFDEEAF6"/>
      </patternFill>
    </fill>
    <fill>
      <patternFill patternType="solid">
        <fgColor theme="0"/>
        <bgColor rgb="FFC5E0B3"/>
      </patternFill>
    </fill>
    <fill>
      <patternFill patternType="solid">
        <fgColor theme="0"/>
        <bgColor rgb="FFFEF2CB"/>
      </patternFill>
    </fill>
    <fill>
      <patternFill patternType="solid">
        <fgColor rgb="FFFFFFFF"/>
        <bgColor rgb="FFFFFFFF"/>
      </patternFill>
    </fill>
    <fill>
      <patternFill patternType="solid">
        <fgColor theme="0"/>
        <bgColor theme="0"/>
      </patternFill>
    </fill>
    <fill>
      <patternFill patternType="solid">
        <fgColor theme="9" tint="0.39997558519241921"/>
        <bgColor indexed="64"/>
      </patternFill>
    </fill>
    <fill>
      <patternFill patternType="solid">
        <fgColor rgb="FF8EAADB"/>
        <bgColor rgb="FF8EAADB"/>
      </patternFill>
    </fill>
    <fill>
      <patternFill patternType="solid">
        <fgColor theme="4" tint="0.79998168889431442"/>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6" tint="0.59999389629810485"/>
        <bgColor indexed="64"/>
      </patternFill>
    </fill>
    <fill>
      <patternFill patternType="solid">
        <fgColor theme="8" tint="0.79998168889431442"/>
        <bgColor indexed="64"/>
      </patternFill>
    </fill>
  </fills>
  <borders count="8">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rgb="FF000000"/>
      </left>
      <right/>
      <top style="thin">
        <color rgb="FF000000"/>
      </top>
      <bottom/>
      <diagonal/>
    </border>
  </borders>
  <cellStyleXfs count="3">
    <xf numFmtId="0" fontId="0" fillId="0" borderId="0"/>
    <xf numFmtId="0" fontId="16" fillId="0" borderId="0" applyNumberFormat="0" applyFill="0" applyBorder="0" applyAlignment="0" applyProtection="0"/>
    <xf numFmtId="43" fontId="36" fillId="0" borderId="0" applyFont="0" applyFill="0" applyBorder="0" applyAlignment="0" applyProtection="0"/>
  </cellStyleXfs>
  <cellXfs count="280">
    <xf numFmtId="0" fontId="0" fillId="0" borderId="0" xfId="0"/>
    <xf numFmtId="0" fontId="7" fillId="3" borderId="2" xfId="0" applyFont="1" applyFill="1" applyBorder="1" applyAlignment="1">
      <alignment horizontal="center" vertical="center" wrapText="1"/>
    </xf>
    <xf numFmtId="0" fontId="7" fillId="4" borderId="2" xfId="0" applyFont="1" applyFill="1" applyBorder="1" applyAlignment="1">
      <alignment horizontal="center" vertical="center" wrapText="1"/>
    </xf>
    <xf numFmtId="3" fontId="7" fillId="4" borderId="2" xfId="0" applyNumberFormat="1" applyFont="1" applyFill="1" applyBorder="1" applyAlignment="1">
      <alignment horizontal="center" vertical="center" wrapText="1"/>
    </xf>
    <xf numFmtId="1" fontId="7" fillId="4" borderId="2" xfId="0" applyNumberFormat="1" applyFont="1" applyFill="1" applyBorder="1" applyAlignment="1">
      <alignment horizontal="center" vertical="center" wrapText="1"/>
    </xf>
    <xf numFmtId="0" fontId="8" fillId="4" borderId="2" xfId="0" applyFont="1" applyFill="1" applyBorder="1" applyAlignment="1">
      <alignment horizontal="center" vertical="center" wrapText="1"/>
    </xf>
    <xf numFmtId="0" fontId="7" fillId="5" borderId="2" xfId="0" applyFont="1" applyFill="1" applyBorder="1" applyAlignment="1">
      <alignment horizontal="center" vertical="center" wrapText="1"/>
    </xf>
    <xf numFmtId="0" fontId="8" fillId="5" borderId="2" xfId="0" applyFont="1" applyFill="1" applyBorder="1" applyAlignment="1">
      <alignment horizontal="center" vertical="center" wrapText="1"/>
    </xf>
    <xf numFmtId="1" fontId="7" fillId="5" borderId="2" xfId="0" applyNumberFormat="1" applyFont="1" applyFill="1" applyBorder="1" applyAlignment="1">
      <alignment horizontal="center" vertical="center" wrapText="1"/>
    </xf>
    <xf numFmtId="164" fontId="7" fillId="5" borderId="2" xfId="0" applyNumberFormat="1" applyFont="1" applyFill="1" applyBorder="1" applyAlignment="1">
      <alignment horizontal="center" vertical="center" wrapText="1"/>
    </xf>
    <xf numFmtId="1" fontId="9" fillId="5" borderId="2" xfId="0" applyNumberFormat="1" applyFont="1" applyFill="1" applyBorder="1" applyAlignment="1">
      <alignment horizontal="center" vertical="center" wrapText="1"/>
    </xf>
    <xf numFmtId="165" fontId="7" fillId="6" borderId="2" xfId="0" applyNumberFormat="1" applyFont="1" applyFill="1" applyBorder="1" applyAlignment="1">
      <alignment horizontal="center" vertical="center" wrapText="1"/>
    </xf>
    <xf numFmtId="166" fontId="7" fillId="6" borderId="2" xfId="0" applyNumberFormat="1" applyFont="1" applyFill="1" applyBorder="1" applyAlignment="1">
      <alignment horizontal="center" vertical="center" wrapText="1"/>
    </xf>
    <xf numFmtId="3" fontId="7" fillId="6" borderId="2" xfId="0" applyNumberFormat="1" applyFont="1" applyFill="1" applyBorder="1" applyAlignment="1">
      <alignment horizontal="center" vertical="center" wrapText="1"/>
    </xf>
    <xf numFmtId="167" fontId="7" fillId="6" borderId="2" xfId="0" applyNumberFormat="1" applyFont="1" applyFill="1" applyBorder="1" applyAlignment="1">
      <alignment horizontal="center" vertical="center" wrapText="1"/>
    </xf>
    <xf numFmtId="0" fontId="7" fillId="6" borderId="2" xfId="0" applyFont="1" applyFill="1" applyBorder="1" applyAlignment="1">
      <alignment horizontal="center" vertical="center" wrapText="1"/>
    </xf>
    <xf numFmtId="164" fontId="7" fillId="6" borderId="2" xfId="0" applyNumberFormat="1" applyFont="1" applyFill="1" applyBorder="1" applyAlignment="1">
      <alignment horizontal="center" vertical="center" wrapText="1"/>
    </xf>
    <xf numFmtId="0" fontId="7" fillId="7" borderId="2" xfId="0" applyFont="1" applyFill="1" applyBorder="1" applyAlignment="1">
      <alignment horizontal="center" vertical="center" wrapText="1"/>
    </xf>
    <xf numFmtId="1" fontId="7" fillId="7" borderId="2" xfId="0" applyNumberFormat="1" applyFont="1" applyFill="1" applyBorder="1" applyAlignment="1">
      <alignment horizontal="center" vertical="center" wrapText="1"/>
    </xf>
    <xf numFmtId="168" fontId="7" fillId="7" borderId="2" xfId="0" applyNumberFormat="1" applyFont="1" applyFill="1" applyBorder="1" applyAlignment="1">
      <alignment horizontal="center" vertical="center" wrapText="1"/>
    </xf>
    <xf numFmtId="164" fontId="7" fillId="7" borderId="2" xfId="0" applyNumberFormat="1" applyFont="1" applyFill="1" applyBorder="1" applyAlignment="1">
      <alignment horizontal="center" vertical="center" wrapText="1"/>
    </xf>
    <xf numFmtId="0" fontId="7" fillId="8" borderId="2" xfId="0" applyFont="1" applyFill="1" applyBorder="1" applyAlignment="1">
      <alignment horizontal="center" vertical="center" wrapText="1"/>
    </xf>
    <xf numFmtId="1" fontId="7" fillId="8" borderId="2" xfId="0" applyNumberFormat="1" applyFont="1" applyFill="1" applyBorder="1" applyAlignment="1">
      <alignment horizontal="center" vertical="center" wrapText="1"/>
    </xf>
    <xf numFmtId="168" fontId="7" fillId="8" borderId="2" xfId="0" applyNumberFormat="1" applyFont="1" applyFill="1" applyBorder="1" applyAlignment="1">
      <alignment horizontal="center" vertical="center" wrapText="1"/>
    </xf>
    <xf numFmtId="1" fontId="7" fillId="9" borderId="2" xfId="0" applyNumberFormat="1" applyFont="1" applyFill="1" applyBorder="1" applyAlignment="1">
      <alignment horizontal="center" vertical="center" wrapText="1"/>
    </xf>
    <xf numFmtId="166" fontId="7" fillId="9" borderId="2" xfId="0" applyNumberFormat="1" applyFont="1" applyFill="1" applyBorder="1" applyAlignment="1">
      <alignment horizontal="center" vertical="center" wrapText="1"/>
    </xf>
    <xf numFmtId="0" fontId="7" fillId="10" borderId="2" xfId="0" applyFont="1" applyFill="1" applyBorder="1" applyAlignment="1">
      <alignment horizontal="center" vertical="center" wrapText="1"/>
    </xf>
    <xf numFmtId="0" fontId="7" fillId="11" borderId="2" xfId="0" applyFont="1" applyFill="1" applyBorder="1" applyAlignment="1">
      <alignment horizontal="center" vertical="center" wrapText="1"/>
    </xf>
    <xf numFmtId="0" fontId="7" fillId="12" borderId="2" xfId="0" applyFont="1" applyFill="1" applyBorder="1" applyAlignment="1">
      <alignment horizontal="center" vertical="center" wrapText="1"/>
    </xf>
    <xf numFmtId="0" fontId="7" fillId="5" borderId="2" xfId="0" applyFont="1" applyFill="1" applyBorder="1" applyAlignment="1">
      <alignment horizontal="left" vertical="center" wrapText="1"/>
    </xf>
    <xf numFmtId="0" fontId="2" fillId="7" borderId="2" xfId="0" applyFont="1" applyFill="1" applyBorder="1" applyAlignment="1">
      <alignment horizontal="center" vertical="center"/>
    </xf>
    <xf numFmtId="0" fontId="2" fillId="0" borderId="0" xfId="0" applyFont="1" applyFill="1" applyAlignment="1">
      <alignment horizontal="center" vertical="center"/>
    </xf>
    <xf numFmtId="1" fontId="2" fillId="0" borderId="0" xfId="0" applyNumberFormat="1" applyFont="1" applyFill="1" applyAlignment="1">
      <alignment horizontal="center" vertical="center"/>
    </xf>
    <xf numFmtId="14" fontId="2" fillId="0" borderId="0" xfId="0" applyNumberFormat="1" applyFont="1" applyFill="1" applyAlignment="1">
      <alignment horizontal="center" vertical="center"/>
    </xf>
    <xf numFmtId="0" fontId="10" fillId="15" borderId="2" xfId="0" applyFont="1" applyFill="1" applyBorder="1" applyAlignment="1">
      <alignment horizontal="center" vertical="center" wrapText="1"/>
    </xf>
    <xf numFmtId="1" fontId="10" fillId="15" borderId="2" xfId="0" applyNumberFormat="1" applyFont="1" applyFill="1" applyBorder="1" applyAlignment="1">
      <alignment horizontal="center" vertical="center" wrapText="1"/>
    </xf>
    <xf numFmtId="3" fontId="10" fillId="15" borderId="2" xfId="0" applyNumberFormat="1" applyFont="1" applyFill="1" applyBorder="1" applyAlignment="1">
      <alignment horizontal="center" vertical="center" wrapText="1"/>
    </xf>
    <xf numFmtId="0" fontId="10" fillId="15" borderId="2" xfId="0" applyFont="1" applyFill="1" applyBorder="1" applyAlignment="1">
      <alignment horizontal="left" vertical="top" wrapText="1"/>
    </xf>
    <xf numFmtId="0" fontId="11" fillId="15" borderId="2" xfId="0" applyFont="1" applyFill="1" applyBorder="1" applyAlignment="1">
      <alignment horizontal="center" vertical="center" wrapText="1"/>
    </xf>
    <xf numFmtId="0" fontId="8" fillId="15" borderId="2" xfId="0" applyFont="1" applyFill="1" applyBorder="1" applyAlignment="1">
      <alignment horizontal="center" vertical="center" wrapText="1"/>
    </xf>
    <xf numFmtId="164" fontId="10" fillId="15" borderId="2" xfId="0" applyNumberFormat="1" applyFont="1" applyFill="1" applyBorder="1" applyAlignment="1">
      <alignment horizontal="center" vertical="center" wrapText="1"/>
    </xf>
    <xf numFmtId="0" fontId="9" fillId="15" borderId="1" xfId="0" applyFont="1" applyFill="1" applyBorder="1" applyAlignment="1">
      <alignment horizontal="center" vertical="center" wrapText="1"/>
    </xf>
    <xf numFmtId="167" fontId="10" fillId="15" borderId="2" xfId="0" applyNumberFormat="1" applyFont="1" applyFill="1" applyBorder="1" applyAlignment="1">
      <alignment horizontal="center" vertical="center" wrapText="1"/>
    </xf>
    <xf numFmtId="0" fontId="10" fillId="15" borderId="1" xfId="0" applyFont="1" applyFill="1" applyBorder="1" applyAlignment="1">
      <alignment horizontal="center" vertical="center" wrapText="1"/>
    </xf>
    <xf numFmtId="0" fontId="10" fillId="7" borderId="2" xfId="0" applyFont="1" applyFill="1" applyBorder="1" applyAlignment="1">
      <alignment horizontal="center" vertical="center" wrapText="1"/>
    </xf>
    <xf numFmtId="1" fontId="10" fillId="7" borderId="2" xfId="0" applyNumberFormat="1" applyFont="1" applyFill="1" applyBorder="1" applyAlignment="1">
      <alignment horizontal="center" vertical="center" wrapText="1"/>
    </xf>
    <xf numFmtId="168" fontId="10" fillId="7" borderId="2" xfId="0" applyNumberFormat="1" applyFont="1" applyFill="1" applyBorder="1" applyAlignment="1">
      <alignment horizontal="center" vertical="center" wrapText="1"/>
    </xf>
    <xf numFmtId="0" fontId="10" fillId="7" borderId="2" xfId="0" applyNumberFormat="1" applyFont="1" applyFill="1" applyBorder="1" applyAlignment="1">
      <alignment horizontal="center" vertical="center" wrapText="1"/>
    </xf>
    <xf numFmtId="164" fontId="10" fillId="7" borderId="2" xfId="0" applyNumberFormat="1" applyFont="1" applyFill="1" applyBorder="1" applyAlignment="1">
      <alignment horizontal="center" vertical="center" wrapText="1"/>
    </xf>
    <xf numFmtId="168" fontId="10" fillId="15" borderId="2" xfId="0" applyNumberFormat="1" applyFont="1" applyFill="1" applyBorder="1" applyAlignment="1">
      <alignment horizontal="center" vertical="center" wrapText="1"/>
    </xf>
    <xf numFmtId="165" fontId="10" fillId="15" borderId="2" xfId="0" applyNumberFormat="1" applyFont="1" applyFill="1" applyBorder="1" applyAlignment="1">
      <alignment horizontal="center" vertical="center" wrapText="1"/>
    </xf>
    <xf numFmtId="166" fontId="10" fillId="15" borderId="2" xfId="0" applyNumberFormat="1" applyFont="1" applyFill="1" applyBorder="1" applyAlignment="1">
      <alignment horizontal="center" vertical="center" wrapText="1"/>
    </xf>
    <xf numFmtId="0" fontId="12" fillId="0" borderId="0" xfId="0" applyFont="1" applyFill="1" applyAlignment="1">
      <alignment horizontal="center" vertical="center"/>
    </xf>
    <xf numFmtId="14" fontId="12" fillId="0" borderId="0" xfId="0" applyNumberFormat="1" applyFont="1" applyFill="1" applyAlignment="1">
      <alignment horizontal="center" vertical="center"/>
    </xf>
    <xf numFmtId="1" fontId="12" fillId="0" borderId="0" xfId="0" applyNumberFormat="1" applyFont="1" applyFill="1" applyAlignment="1">
      <alignment horizontal="center" vertical="center"/>
    </xf>
    <xf numFmtId="0" fontId="7" fillId="4" borderId="3" xfId="0" applyFont="1" applyFill="1" applyBorder="1" applyAlignment="1">
      <alignment horizontal="center" vertical="center" wrapText="1"/>
    </xf>
    <xf numFmtId="0" fontId="10" fillId="15" borderId="3"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10" fillId="15" borderId="4" xfId="0" applyFont="1" applyFill="1" applyBorder="1" applyAlignment="1">
      <alignment horizontal="center" vertical="center" wrapText="1"/>
    </xf>
    <xf numFmtId="0" fontId="7" fillId="5" borderId="2" xfId="0" applyFont="1" applyFill="1" applyBorder="1" applyAlignment="1">
      <alignment horizontal="right" vertical="center" wrapText="1"/>
    </xf>
    <xf numFmtId="0" fontId="23" fillId="3" borderId="2" xfId="0" applyFont="1" applyFill="1" applyBorder="1" applyAlignment="1">
      <alignment horizontal="center" vertical="center" wrapText="1"/>
    </xf>
    <xf numFmtId="0" fontId="24" fillId="15" borderId="2" xfId="0" applyFont="1" applyFill="1" applyBorder="1" applyAlignment="1">
      <alignment horizontal="center" vertical="center" wrapText="1"/>
    </xf>
    <xf numFmtId="3" fontId="7" fillId="5" borderId="2" xfId="0" applyNumberFormat="1" applyFont="1" applyFill="1" applyBorder="1" applyAlignment="1">
      <alignment horizontal="center" vertical="center" wrapText="1"/>
    </xf>
    <xf numFmtId="0" fontId="14" fillId="4" borderId="2" xfId="0" applyFont="1" applyFill="1" applyBorder="1" applyAlignment="1">
      <alignment horizontal="center" vertical="center"/>
    </xf>
    <xf numFmtId="0" fontId="4" fillId="16" borderId="2" xfId="0" applyFont="1" applyFill="1" applyBorder="1" applyAlignment="1">
      <alignment horizontal="center" vertical="center"/>
    </xf>
    <xf numFmtId="0" fontId="4" fillId="2"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25" fillId="3" borderId="2" xfId="0" applyFont="1" applyFill="1" applyBorder="1" applyAlignment="1">
      <alignment horizontal="left" vertical="center"/>
    </xf>
    <xf numFmtId="0" fontId="25" fillId="23" borderId="2" xfId="0" applyFont="1" applyFill="1" applyBorder="1" applyAlignment="1">
      <alignment horizontal="left" vertical="center"/>
    </xf>
    <xf numFmtId="0" fontId="4" fillId="2" borderId="2" xfId="0" applyFont="1" applyFill="1" applyBorder="1" applyAlignment="1">
      <alignment vertical="center"/>
    </xf>
    <xf numFmtId="0" fontId="15" fillId="0" borderId="2" xfId="0" applyFont="1" applyFill="1" applyBorder="1" applyAlignment="1">
      <alignment horizontal="center" vertical="center"/>
    </xf>
    <xf numFmtId="14" fontId="19" fillId="0" borderId="2" xfId="0" applyNumberFormat="1" applyFont="1" applyBorder="1" applyAlignment="1">
      <alignment horizontal="center" vertical="center"/>
    </xf>
    <xf numFmtId="0" fontId="2"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1" xfId="0" applyFont="1" applyFill="1" applyBorder="1" applyAlignment="1">
      <alignment horizontal="center" vertical="center"/>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xf>
    <xf numFmtId="0" fontId="19" fillId="0" borderId="2" xfId="0" applyFont="1" applyBorder="1" applyAlignment="1">
      <alignment horizontal="center" vertical="center" wrapText="1"/>
    </xf>
    <xf numFmtId="0" fontId="4" fillId="18" borderId="2" xfId="0" applyFont="1" applyFill="1" applyBorder="1" applyAlignment="1">
      <alignment horizontal="center" vertical="center"/>
    </xf>
    <xf numFmtId="0" fontId="4" fillId="19" borderId="2" xfId="0" applyFont="1" applyFill="1" applyBorder="1" applyAlignment="1">
      <alignment horizontal="center" vertical="center"/>
    </xf>
    <xf numFmtId="0" fontId="4" fillId="20" borderId="2" xfId="0" applyFont="1" applyFill="1" applyBorder="1" applyAlignment="1">
      <alignment horizontal="center" vertical="center"/>
    </xf>
    <xf numFmtId="0" fontId="4" fillId="20" borderId="2" xfId="0" applyFont="1" applyFill="1" applyBorder="1" applyAlignment="1">
      <alignment horizontal="center" vertical="center" wrapText="1"/>
    </xf>
    <xf numFmtId="0" fontId="0" fillId="0" borderId="0" xfId="0" applyAlignment="1">
      <alignment wrapText="1"/>
    </xf>
    <xf numFmtId="0" fontId="4" fillId="16" borderId="2"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 xfId="0" applyFont="1" applyFill="1" applyBorder="1" applyAlignment="1">
      <alignment horizontal="center" vertical="center" wrapText="1"/>
    </xf>
    <xf numFmtId="0" fontId="4" fillId="0" borderId="2" xfId="0" applyFont="1" applyFill="1" applyBorder="1" applyAlignment="1">
      <alignment horizontal="center" vertical="center"/>
    </xf>
    <xf numFmtId="0" fontId="4" fillId="18" borderId="2" xfId="0" applyFont="1" applyFill="1" applyBorder="1" applyAlignment="1">
      <alignment horizontal="center" vertical="center"/>
    </xf>
    <xf numFmtId="0" fontId="4" fillId="20" borderId="2" xfId="0" applyFont="1" applyFill="1" applyBorder="1" applyAlignment="1">
      <alignment horizontal="center" vertical="center"/>
    </xf>
    <xf numFmtId="0" fontId="4" fillId="20" borderId="2"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18" borderId="2" xfId="0" applyFont="1" applyFill="1" applyBorder="1" applyAlignment="1">
      <alignment horizontal="center" vertical="center" wrapText="1"/>
    </xf>
    <xf numFmtId="0" fontId="4" fillId="2" borderId="2" xfId="0" applyFont="1" applyFill="1" applyBorder="1" applyAlignment="1">
      <alignment horizontal="center" vertical="center"/>
    </xf>
    <xf numFmtId="0" fontId="3" fillId="2" borderId="2" xfId="0" applyFont="1" applyFill="1" applyBorder="1" applyAlignment="1">
      <alignment horizontal="center" vertical="center"/>
    </xf>
    <xf numFmtId="0" fontId="4" fillId="2" borderId="2" xfId="0" applyFont="1" applyFill="1" applyBorder="1" applyAlignment="1">
      <alignment horizontal="left" vertical="center" wrapText="1"/>
    </xf>
    <xf numFmtId="0" fontId="2" fillId="2" borderId="2" xfId="0" applyFont="1" applyFill="1" applyBorder="1" applyAlignment="1">
      <alignment horizontal="left" vertical="center" wrapText="1"/>
    </xf>
    <xf numFmtId="167" fontId="19" fillId="2" borderId="4"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4" fillId="16" borderId="2" xfId="0" applyFont="1" applyFill="1" applyBorder="1" applyAlignment="1">
      <alignment horizontal="center" vertical="center"/>
    </xf>
    <xf numFmtId="0" fontId="4" fillId="2" borderId="2" xfId="0" applyFont="1" applyFill="1" applyBorder="1" applyAlignment="1">
      <alignment horizontal="center" vertical="center"/>
    </xf>
    <xf numFmtId="0" fontId="6" fillId="15" borderId="2" xfId="0" applyFont="1" applyFill="1" applyBorder="1" applyAlignment="1">
      <alignment horizontal="center" vertical="center"/>
    </xf>
    <xf numFmtId="14" fontId="18" fillId="0" borderId="2" xfId="0" applyNumberFormat="1" applyFont="1" applyFill="1" applyBorder="1" applyAlignment="1">
      <alignment horizontal="center" vertical="center" wrapText="1"/>
    </xf>
    <xf numFmtId="0" fontId="15" fillId="0" borderId="2" xfId="0" applyFont="1" applyFill="1" applyBorder="1" applyAlignment="1">
      <alignment horizontal="center" vertical="center" wrapText="1"/>
    </xf>
    <xf numFmtId="1" fontId="2" fillId="0" borderId="2" xfId="0" applyNumberFormat="1" applyFont="1" applyBorder="1" applyAlignment="1">
      <alignment horizontal="center" vertical="center"/>
    </xf>
    <xf numFmtId="167" fontId="19"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21" fillId="0" borderId="2" xfId="0" applyFont="1" applyFill="1" applyBorder="1" applyAlignment="1">
      <alignment horizontal="center" vertical="center"/>
    </xf>
    <xf numFmtId="164" fontId="4" fillId="2" borderId="3" xfId="0" applyNumberFormat="1" applyFont="1" applyFill="1" applyBorder="1" applyAlignment="1">
      <alignment horizontal="center" vertical="center"/>
    </xf>
    <xf numFmtId="0" fontId="4" fillId="2" borderId="4" xfId="0" applyFont="1" applyFill="1" applyBorder="1" applyAlignment="1">
      <alignment horizontal="center" vertical="center"/>
    </xf>
    <xf numFmtId="0" fontId="18"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0" fontId="2" fillId="2" borderId="2" xfId="0" applyFont="1" applyFill="1" applyBorder="1" applyAlignment="1">
      <alignment horizontal="center" vertical="center"/>
    </xf>
    <xf numFmtId="0" fontId="0" fillId="0" borderId="2" xfId="0" applyBorder="1"/>
    <xf numFmtId="164" fontId="2" fillId="2" borderId="3" xfId="0" applyNumberFormat="1" applyFont="1" applyFill="1" applyBorder="1" applyAlignment="1">
      <alignment horizontal="center" vertical="center"/>
    </xf>
    <xf numFmtId="3" fontId="2" fillId="2" borderId="2"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4" fillId="16" borderId="2" xfId="0" applyFont="1" applyFill="1" applyBorder="1" applyAlignment="1">
      <alignment horizontal="center" vertical="center"/>
    </xf>
    <xf numFmtId="166" fontId="2" fillId="0" borderId="2" xfId="0" applyNumberFormat="1" applyFont="1" applyBorder="1" applyAlignment="1">
      <alignment horizontal="center" vertical="center"/>
    </xf>
    <xf numFmtId="1" fontId="2" fillId="0" borderId="2" xfId="0" applyNumberFormat="1" applyFont="1" applyBorder="1" applyAlignment="1">
      <alignment horizontal="center" vertical="center"/>
    </xf>
    <xf numFmtId="0" fontId="4" fillId="0" borderId="2" xfId="0" applyFont="1" applyFill="1" applyBorder="1" applyAlignment="1">
      <alignment horizontal="center" vertical="center"/>
    </xf>
    <xf numFmtId="166" fontId="4" fillId="16" borderId="2" xfId="0" applyNumberFormat="1" applyFont="1" applyFill="1" applyBorder="1" applyAlignment="1">
      <alignment horizontal="center" vertical="center"/>
    </xf>
    <xf numFmtId="0" fontId="2" fillId="0" borderId="2" xfId="0" applyFont="1" applyFill="1" applyBorder="1" applyAlignment="1">
      <alignment horizontal="center" vertical="center" wrapText="1"/>
    </xf>
    <xf numFmtId="166" fontId="2" fillId="0" borderId="2" xfId="0" applyNumberFormat="1" applyFont="1" applyFill="1" applyBorder="1" applyAlignment="1">
      <alignment horizontal="center" vertical="center"/>
    </xf>
    <xf numFmtId="14" fontId="4" fillId="2" borderId="2" xfId="0" applyNumberFormat="1" applyFont="1" applyFill="1" applyBorder="1" applyAlignment="1">
      <alignment horizontal="center" vertical="center"/>
    </xf>
    <xf numFmtId="166" fontId="4" fillId="18" borderId="2" xfId="0" applyNumberFormat="1" applyFont="1" applyFill="1" applyBorder="1" applyAlignment="1">
      <alignment horizontal="center" vertical="center" wrapText="1"/>
    </xf>
    <xf numFmtId="166" fontId="2" fillId="2" borderId="2" xfId="0" applyNumberFormat="1" applyFont="1" applyFill="1" applyBorder="1" applyAlignment="1">
      <alignment horizontal="center" vertical="center"/>
    </xf>
    <xf numFmtId="166" fontId="4" fillId="20" borderId="2" xfId="0" applyNumberFormat="1" applyFont="1" applyFill="1" applyBorder="1" applyAlignment="1">
      <alignment horizontal="center" vertical="center" wrapText="1"/>
    </xf>
    <xf numFmtId="166" fontId="4" fillId="2" borderId="2" xfId="0" applyNumberFormat="1" applyFont="1" applyFill="1" applyBorder="1" applyAlignment="1">
      <alignment horizontal="center" vertical="center"/>
    </xf>
    <xf numFmtId="166" fontId="5" fillId="22" borderId="2" xfId="0" applyNumberFormat="1" applyFont="1" applyFill="1" applyBorder="1" applyAlignment="1">
      <alignment horizontal="center" vertical="center" wrapText="1"/>
    </xf>
    <xf numFmtId="169" fontId="5" fillId="0" borderId="2" xfId="0" applyNumberFormat="1" applyFont="1" applyBorder="1" applyAlignment="1">
      <alignment horizontal="center" vertical="center"/>
    </xf>
    <xf numFmtId="166" fontId="5" fillId="21" borderId="2" xfId="0" applyNumberFormat="1" applyFont="1" applyFill="1" applyBorder="1" applyAlignment="1">
      <alignment horizontal="center" vertical="center"/>
    </xf>
    <xf numFmtId="164" fontId="4" fillId="2" borderId="2" xfId="0" applyNumberFormat="1" applyFont="1" applyFill="1" applyBorder="1" applyAlignment="1">
      <alignment horizontal="center" vertical="center"/>
    </xf>
    <xf numFmtId="14" fontId="4" fillId="16" borderId="2" xfId="0" applyNumberFormat="1" applyFont="1" applyFill="1" applyBorder="1" applyAlignment="1">
      <alignment horizontal="center" vertical="center"/>
    </xf>
    <xf numFmtId="14" fontId="4" fillId="18" borderId="2" xfId="0" applyNumberFormat="1" applyFont="1" applyFill="1" applyBorder="1" applyAlignment="1">
      <alignment horizontal="center" vertical="center" wrapText="1"/>
    </xf>
    <xf numFmtId="166" fontId="5" fillId="0" borderId="2" xfId="0" applyNumberFormat="1" applyFont="1" applyBorder="1" applyAlignment="1">
      <alignment horizontal="center" vertical="center"/>
    </xf>
    <xf numFmtId="14" fontId="2" fillId="0" borderId="2" xfId="0" applyNumberFormat="1" applyFont="1" applyFill="1" applyBorder="1" applyAlignment="1">
      <alignment horizontal="center" vertical="center"/>
    </xf>
    <xf numFmtId="0" fontId="4" fillId="0" borderId="2" xfId="0" applyFont="1" applyFill="1" applyBorder="1" applyAlignment="1">
      <alignment horizontal="center" vertical="center" wrapText="1"/>
    </xf>
    <xf numFmtId="0" fontId="0" fillId="0" borderId="2" xfId="0" applyBorder="1"/>
    <xf numFmtId="0" fontId="0" fillId="0" borderId="0" xfId="0"/>
    <xf numFmtId="0" fontId="7" fillId="11" borderId="2" xfId="0" applyFont="1" applyFill="1" applyBorder="1" applyAlignment="1">
      <alignment horizontal="center" vertical="center" wrapText="1"/>
    </xf>
    <xf numFmtId="0" fontId="2" fillId="0" borderId="2" xfId="0" applyFont="1" applyFill="1" applyBorder="1" applyAlignment="1">
      <alignment horizontal="center" vertical="center"/>
    </xf>
    <xf numFmtId="0" fontId="10" fillId="15" borderId="1" xfId="0" applyFont="1" applyFill="1" applyBorder="1" applyAlignment="1">
      <alignment horizontal="center" vertical="center" wrapText="1"/>
    </xf>
    <xf numFmtId="0" fontId="12" fillId="0" borderId="2" xfId="0" applyFont="1" applyFill="1" applyBorder="1" applyAlignment="1">
      <alignment horizontal="center" vertical="center"/>
    </xf>
    <xf numFmtId="0" fontId="4" fillId="2" borderId="2" xfId="0" applyFont="1" applyFill="1" applyBorder="1" applyAlignment="1">
      <alignment horizontal="center" vertical="center"/>
    </xf>
    <xf numFmtId="0" fontId="2" fillId="0" borderId="2" xfId="0" applyFont="1" applyBorder="1" applyAlignment="1">
      <alignment horizontal="center" vertical="center"/>
    </xf>
    <xf numFmtId="0" fontId="3" fillId="2" borderId="2" xfId="0" applyFont="1" applyFill="1" applyBorder="1" applyAlignment="1">
      <alignment horizontal="center" vertical="center"/>
    </xf>
    <xf numFmtId="14" fontId="18" fillId="0" borderId="2" xfId="0" applyNumberFormat="1" applyFont="1" applyFill="1" applyBorder="1" applyAlignment="1">
      <alignment horizontal="center" vertical="center" wrapText="1"/>
    </xf>
    <xf numFmtId="0" fontId="17" fillId="2" borderId="2" xfId="0" applyFont="1" applyFill="1" applyBorder="1" applyAlignment="1">
      <alignment horizontal="center" vertical="center"/>
    </xf>
    <xf numFmtId="167" fontId="19" fillId="2" borderId="2" xfId="0" applyNumberFormat="1" applyFont="1" applyFill="1" applyBorder="1" applyAlignment="1">
      <alignment horizontal="center" vertical="center"/>
    </xf>
    <xf numFmtId="0" fontId="4"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166" fontId="4" fillId="0" borderId="2" xfId="0" applyNumberFormat="1" applyFont="1" applyFill="1" applyBorder="1" applyAlignment="1">
      <alignment horizontal="center" vertical="center"/>
    </xf>
    <xf numFmtId="0" fontId="2" fillId="0" borderId="2" xfId="0" applyFont="1" applyFill="1" applyBorder="1" applyAlignment="1">
      <alignment vertical="center"/>
    </xf>
    <xf numFmtId="0" fontId="19" fillId="0" borderId="2" xfId="0" applyFont="1" applyBorder="1" applyAlignment="1">
      <alignment horizontal="center" vertical="center" wrapText="1"/>
    </xf>
    <xf numFmtId="0" fontId="4" fillId="18" borderId="2" xfId="0" applyFont="1" applyFill="1" applyBorder="1" applyAlignment="1">
      <alignment horizontal="center" vertical="center"/>
    </xf>
    <xf numFmtId="0" fontId="4" fillId="2" borderId="4" xfId="0" applyFont="1" applyFill="1" applyBorder="1" applyAlignment="1">
      <alignment horizontal="center" vertical="center"/>
    </xf>
    <xf numFmtId="0" fontId="17" fillId="0" borderId="2" xfId="0" applyFont="1" applyFill="1" applyBorder="1" applyAlignment="1">
      <alignment horizontal="center" vertical="center"/>
    </xf>
    <xf numFmtId="0" fontId="5" fillId="0" borderId="2" xfId="0" applyFont="1" applyBorder="1" applyAlignment="1">
      <alignment horizontal="center" vertical="center" wrapText="1"/>
    </xf>
    <xf numFmtId="0" fontId="15" fillId="0" borderId="2" xfId="0" applyFont="1" applyFill="1" applyBorder="1" applyAlignment="1">
      <alignment horizontal="center" vertical="center"/>
    </xf>
    <xf numFmtId="0" fontId="18" fillId="0" borderId="2" xfId="0" applyFont="1" applyFill="1" applyBorder="1" applyAlignment="1">
      <alignment horizontal="center" vertical="center" wrapText="1"/>
    </xf>
    <xf numFmtId="14" fontId="19" fillId="0" borderId="2" xfId="0" applyNumberFormat="1" applyFont="1" applyFill="1" applyBorder="1" applyAlignment="1">
      <alignment horizontal="center" vertical="center" wrapText="1"/>
    </xf>
    <xf numFmtId="0" fontId="16" fillId="0" borderId="2" xfId="1" applyFill="1" applyBorder="1" applyAlignment="1">
      <alignment horizontal="left" vertical="center"/>
    </xf>
    <xf numFmtId="0" fontId="22" fillId="2"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22" fillId="18" borderId="2" xfId="0" applyFont="1" applyFill="1" applyBorder="1" applyAlignment="1">
      <alignment horizontal="center" vertical="center"/>
    </xf>
    <xf numFmtId="0" fontId="0" fillId="0" borderId="2" xfId="0" applyBorder="1"/>
    <xf numFmtId="0" fontId="20" fillId="0" borderId="2" xfId="0" applyFont="1" applyFill="1" applyBorder="1" applyAlignment="1">
      <alignment horizontal="center" vertical="center" wrapText="1"/>
    </xf>
    <xf numFmtId="0" fontId="0" fillId="0" borderId="0" xfId="0" applyAlignment="1">
      <alignment vertical="center"/>
    </xf>
    <xf numFmtId="0" fontId="25" fillId="3" borderId="2" xfId="0" applyFont="1" applyFill="1" applyBorder="1" applyAlignment="1">
      <alignment horizontal="left" vertical="center"/>
    </xf>
    <xf numFmtId="0" fontId="0" fillId="0" borderId="2" xfId="0" applyBorder="1" applyAlignment="1">
      <alignment horizontal="right" vertical="center"/>
    </xf>
    <xf numFmtId="0" fontId="10" fillId="12" borderId="1" xfId="0" applyFont="1" applyFill="1" applyBorder="1" applyAlignment="1">
      <alignment horizontal="center" vertical="center" wrapText="1"/>
    </xf>
    <xf numFmtId="0" fontId="12" fillId="0" borderId="1" xfId="0" applyFont="1" applyFill="1" applyBorder="1" applyAlignment="1">
      <alignment horizontal="left" vertical="center"/>
    </xf>
    <xf numFmtId="0" fontId="12" fillId="0" borderId="1" xfId="0" applyFont="1" applyFill="1" applyBorder="1" applyAlignment="1">
      <alignment horizontal="right" vertical="center"/>
    </xf>
    <xf numFmtId="0" fontId="13" fillId="0" borderId="1" xfId="0" applyFont="1" applyFill="1" applyBorder="1" applyAlignment="1">
      <alignment horizontal="center" vertical="center"/>
    </xf>
    <xf numFmtId="0" fontId="12" fillId="0" borderId="1" xfId="0" applyFont="1" applyFill="1" applyBorder="1" applyAlignment="1">
      <alignment horizontal="center" vertical="center"/>
    </xf>
    <xf numFmtId="166" fontId="12" fillId="0" borderId="1" xfId="0" applyNumberFormat="1" applyFont="1" applyFill="1" applyBorder="1" applyAlignment="1">
      <alignment horizontal="center" vertical="center"/>
    </xf>
    <xf numFmtId="0" fontId="12" fillId="0" borderId="6" xfId="0" applyFont="1" applyFill="1" applyBorder="1" applyAlignment="1">
      <alignment horizontal="center" vertical="center" wrapText="1"/>
    </xf>
    <xf numFmtId="0" fontId="2" fillId="7" borderId="2" xfId="0" applyFont="1" applyFill="1" applyBorder="1" applyAlignment="1">
      <alignment horizontal="center" vertical="center" wrapText="1"/>
    </xf>
    <xf numFmtId="0" fontId="26" fillId="24" borderId="7" xfId="0" applyFont="1" applyFill="1" applyBorder="1" applyAlignment="1">
      <alignment horizontal="center" vertical="center" wrapText="1"/>
    </xf>
    <xf numFmtId="0" fontId="0" fillId="0" borderId="0" xfId="0" applyAlignment="1">
      <alignment horizontal="center" vertical="center"/>
    </xf>
    <xf numFmtId="0" fontId="26" fillId="24" borderId="1" xfId="0" applyFont="1" applyFill="1" applyBorder="1" applyAlignment="1">
      <alignment horizontal="center" vertical="center" wrapText="1"/>
    </xf>
    <xf numFmtId="0" fontId="27" fillId="0" borderId="2" xfId="0" applyFont="1" applyBorder="1" applyAlignment="1">
      <alignment horizontal="center" vertical="center"/>
    </xf>
    <xf numFmtId="0" fontId="27" fillId="0" borderId="2" xfId="0" applyFont="1" applyBorder="1" applyAlignment="1">
      <alignment vertical="center" wrapText="1"/>
    </xf>
    <xf numFmtId="1" fontId="22" fillId="2" borderId="2" xfId="0" applyNumberFormat="1" applyFont="1" applyFill="1" applyBorder="1" applyAlignment="1">
      <alignment horizontal="center" vertical="center"/>
    </xf>
    <xf numFmtId="0" fontId="22" fillId="18" borderId="2" xfId="0" applyFont="1" applyFill="1" applyBorder="1" applyAlignment="1">
      <alignment horizontal="center" vertical="center" wrapText="1"/>
    </xf>
    <xf numFmtId="0" fontId="20" fillId="15" borderId="2" xfId="0" applyFont="1" applyFill="1" applyBorder="1" applyAlignment="1">
      <alignment horizontal="center" vertical="center"/>
    </xf>
    <xf numFmtId="0" fontId="27" fillId="0" borderId="2" xfId="0" applyFont="1" applyBorder="1" applyAlignment="1">
      <alignment vertical="center"/>
    </xf>
    <xf numFmtId="0" fontId="27" fillId="0" borderId="0" xfId="0" applyFont="1" applyAlignment="1">
      <alignment vertical="center"/>
    </xf>
    <xf numFmtId="0" fontId="28" fillId="2" borderId="2" xfId="1" applyFont="1" applyFill="1" applyBorder="1" applyAlignment="1">
      <alignment horizontal="center" vertical="center"/>
    </xf>
    <xf numFmtId="0" fontId="19" fillId="0" borderId="2" xfId="0" applyFont="1" applyBorder="1" applyAlignment="1">
      <alignment horizontal="center" vertical="center"/>
    </xf>
    <xf numFmtId="0" fontId="2" fillId="0" borderId="2" xfId="0" applyFont="1" applyBorder="1" applyAlignment="1">
      <alignment horizontal="center" vertical="center" wrapText="1"/>
    </xf>
    <xf numFmtId="167" fontId="19" fillId="17" borderId="2" xfId="0" applyNumberFormat="1" applyFont="1" applyFill="1" applyBorder="1" applyAlignment="1">
      <alignment horizontal="center" vertical="center"/>
    </xf>
    <xf numFmtId="0" fontId="15" fillId="17" borderId="2" xfId="0" applyFont="1" applyFill="1" applyBorder="1" applyAlignment="1">
      <alignment horizontal="center" vertical="center" wrapText="1"/>
    </xf>
    <xf numFmtId="0" fontId="1" fillId="25" borderId="2" xfId="0" applyFont="1" applyFill="1" applyBorder="1" applyAlignment="1">
      <alignment horizontal="center" vertical="center"/>
    </xf>
    <xf numFmtId="0" fontId="17" fillId="0" borderId="2" xfId="0" applyFont="1" applyBorder="1" applyAlignment="1">
      <alignment horizontal="center" vertical="center"/>
    </xf>
    <xf numFmtId="0" fontId="17" fillId="2" borderId="4" xfId="0" applyFont="1" applyFill="1" applyBorder="1" applyAlignment="1">
      <alignment horizontal="center" vertical="center"/>
    </xf>
    <xf numFmtId="0" fontId="4" fillId="0" borderId="2" xfId="0" applyFont="1" applyBorder="1" applyAlignment="1">
      <alignment horizontal="center" vertical="center"/>
    </xf>
    <xf numFmtId="0" fontId="15" fillId="0" borderId="2" xfId="0" applyFont="1" applyBorder="1" applyAlignment="1">
      <alignment horizontal="center" vertical="center" wrapText="1"/>
    </xf>
    <xf numFmtId="14" fontId="29" fillId="0" borderId="2" xfId="0" applyNumberFormat="1" applyFont="1" applyBorder="1" applyAlignment="1">
      <alignment horizontal="center" vertical="center"/>
    </xf>
    <xf numFmtId="0" fontId="2" fillId="2" borderId="2" xfId="0" applyFont="1" applyFill="1" applyBorder="1" applyAlignment="1">
      <alignment horizontal="center" vertical="center" wrapText="1"/>
    </xf>
    <xf numFmtId="0" fontId="17" fillId="26" borderId="4" xfId="0" applyFont="1" applyFill="1" applyBorder="1" applyAlignment="1">
      <alignment horizontal="center" vertical="center"/>
    </xf>
    <xf numFmtId="0" fontId="17" fillId="26" borderId="2" xfId="0" applyFont="1" applyFill="1" applyBorder="1" applyAlignment="1">
      <alignment horizontal="center" vertical="center"/>
    </xf>
    <xf numFmtId="0" fontId="4" fillId="26" borderId="2" xfId="0" applyFont="1" applyFill="1" applyBorder="1" applyAlignment="1">
      <alignment horizontal="center" vertical="center"/>
    </xf>
    <xf numFmtId="0" fontId="17" fillId="26" borderId="2" xfId="0" applyFont="1" applyFill="1" applyBorder="1" applyAlignment="1">
      <alignment horizontal="center" vertical="center" wrapText="1"/>
    </xf>
    <xf numFmtId="0" fontId="15" fillId="0" borderId="2" xfId="0" applyFont="1" applyFill="1" applyBorder="1" applyAlignment="1">
      <alignment horizontal="left" vertical="center"/>
    </xf>
    <xf numFmtId="0" fontId="0" fillId="0" borderId="2" xfId="0" applyBorder="1" applyAlignment="1">
      <alignment vertical="center"/>
    </xf>
    <xf numFmtId="14" fontId="30" fillId="0" borderId="2" xfId="0" applyNumberFormat="1" applyFont="1" applyFill="1" applyBorder="1" applyAlignment="1">
      <alignment horizontal="center" vertical="center" wrapText="1"/>
    </xf>
    <xf numFmtId="0" fontId="4" fillId="2" borderId="6" xfId="0" applyFont="1" applyFill="1" applyBorder="1" applyAlignment="1">
      <alignment horizontal="center" vertical="center"/>
    </xf>
    <xf numFmtId="0" fontId="17" fillId="0" borderId="2" xfId="0" applyFont="1" applyFill="1" applyBorder="1" applyAlignment="1">
      <alignment horizontal="center" vertical="center" wrapText="1"/>
    </xf>
    <xf numFmtId="0" fontId="1" fillId="25" borderId="2" xfId="0" applyFont="1" applyFill="1" applyBorder="1" applyAlignment="1">
      <alignment horizontal="center" vertical="center" wrapText="1"/>
    </xf>
    <xf numFmtId="0" fontId="16" fillId="2" borderId="2" xfId="1" applyFill="1" applyBorder="1" applyAlignment="1">
      <alignment horizontal="center" vertical="center"/>
    </xf>
    <xf numFmtId="0" fontId="16" fillId="2" borderId="2" xfId="1" applyFont="1" applyFill="1" applyBorder="1" applyAlignment="1">
      <alignment horizontal="center" vertical="center"/>
    </xf>
    <xf numFmtId="1" fontId="19" fillId="0" borderId="2" xfId="0" applyNumberFormat="1" applyFont="1" applyBorder="1" applyAlignment="1">
      <alignment horizontal="center" vertical="center"/>
    </xf>
    <xf numFmtId="0" fontId="31" fillId="0" borderId="2" xfId="0" applyFont="1" applyBorder="1" applyAlignment="1">
      <alignment horizontal="center" vertical="center"/>
    </xf>
    <xf numFmtId="16" fontId="0" fillId="0" borderId="2" xfId="0" applyNumberFormat="1" applyBorder="1" applyAlignment="1">
      <alignment horizontal="center" vertical="center"/>
    </xf>
    <xf numFmtId="0" fontId="16" fillId="0" borderId="2" xfId="1" applyFont="1" applyBorder="1" applyAlignment="1">
      <alignment horizontal="center" vertical="center"/>
    </xf>
    <xf numFmtId="0" fontId="32" fillId="18" borderId="2" xfId="0" applyFont="1" applyFill="1" applyBorder="1" applyAlignment="1">
      <alignment horizontal="center" vertical="center"/>
    </xf>
    <xf numFmtId="1" fontId="33" fillId="2" borderId="2" xfId="0" applyNumberFormat="1" applyFont="1" applyFill="1" applyBorder="1" applyAlignment="1">
      <alignment horizontal="center" vertical="center"/>
    </xf>
    <xf numFmtId="14" fontId="15" fillId="0" borderId="2" xfId="0" applyNumberFormat="1" applyFont="1" applyFill="1" applyBorder="1" applyAlignment="1">
      <alignment horizontal="center" vertical="center"/>
    </xf>
    <xf numFmtId="14" fontId="19" fillId="0" borderId="2" xfId="0" applyNumberFormat="1" applyFont="1" applyFill="1" applyBorder="1" applyAlignment="1">
      <alignment horizontal="center" vertical="center"/>
    </xf>
    <xf numFmtId="1" fontId="19" fillId="0" borderId="2" xfId="0" applyNumberFormat="1" applyFont="1" applyFill="1" applyBorder="1" applyAlignment="1">
      <alignment horizontal="center" vertical="center"/>
    </xf>
    <xf numFmtId="0" fontId="31" fillId="0" borderId="2" xfId="0" applyFont="1" applyFill="1" applyBorder="1" applyAlignment="1">
      <alignment horizontal="center" vertical="center"/>
    </xf>
    <xf numFmtId="1" fontId="15" fillId="0" borderId="2" xfId="0" applyNumberFormat="1" applyFont="1" applyFill="1" applyBorder="1" applyAlignment="1">
      <alignment horizontal="center" vertical="center"/>
    </xf>
    <xf numFmtId="14" fontId="19" fillId="2" borderId="2" xfId="0" applyNumberFormat="1" applyFont="1" applyFill="1" applyBorder="1" applyAlignment="1">
      <alignment horizontal="center" vertical="center"/>
    </xf>
    <xf numFmtId="1" fontId="19" fillId="2" borderId="2" xfId="0" applyNumberFormat="1" applyFont="1" applyFill="1" applyBorder="1" applyAlignment="1">
      <alignment horizontal="center" vertical="center"/>
    </xf>
    <xf numFmtId="0" fontId="31" fillId="2" borderId="2" xfId="0" applyFont="1" applyFill="1" applyBorder="1" applyAlignment="1">
      <alignment horizontal="center" vertical="center"/>
    </xf>
    <xf numFmtId="14" fontId="15" fillId="0" borderId="2" xfId="0" applyNumberFormat="1" applyFont="1" applyBorder="1" applyAlignment="1">
      <alignment horizontal="center" vertical="center"/>
    </xf>
    <xf numFmtId="1" fontId="15" fillId="0" borderId="2" xfId="0" applyNumberFormat="1" applyFont="1" applyBorder="1" applyAlignment="1">
      <alignment horizontal="center" vertical="center"/>
    </xf>
    <xf numFmtId="0" fontId="34" fillId="0" borderId="2" xfId="0" applyFont="1" applyBorder="1" applyAlignment="1">
      <alignment horizontal="center" vertical="center"/>
    </xf>
    <xf numFmtId="0" fontId="16" fillId="0" borderId="2" xfId="1" applyFill="1" applyBorder="1" applyAlignment="1">
      <alignment horizontal="center" vertical="center"/>
    </xf>
    <xf numFmtId="0" fontId="16" fillId="27" borderId="2" xfId="1" applyFill="1" applyBorder="1" applyAlignment="1">
      <alignment horizontal="center" vertical="center"/>
    </xf>
    <xf numFmtId="0" fontId="35" fillId="0" borderId="2" xfId="0" applyFont="1" applyBorder="1" applyAlignment="1">
      <alignment horizontal="center" vertical="center"/>
    </xf>
    <xf numFmtId="0" fontId="0" fillId="0" borderId="2" xfId="0" applyFill="1" applyBorder="1"/>
    <xf numFmtId="170" fontId="0" fillId="0" borderId="0" xfId="2" applyNumberFormat="1" applyFont="1"/>
    <xf numFmtId="0" fontId="4" fillId="17" borderId="2" xfId="0" applyFont="1" applyFill="1" applyBorder="1" applyAlignment="1">
      <alignment horizontal="center" vertical="center" wrapText="1"/>
    </xf>
    <xf numFmtId="3" fontId="0" fillId="0" borderId="0" xfId="0" applyNumberFormat="1"/>
    <xf numFmtId="3" fontId="0" fillId="0" borderId="0" xfId="0" applyNumberFormat="1" applyAlignment="1">
      <alignment horizontal="left"/>
    </xf>
    <xf numFmtId="164" fontId="4" fillId="0" borderId="3" xfId="0" applyNumberFormat="1" applyFont="1" applyFill="1" applyBorder="1" applyAlignment="1">
      <alignment horizontal="center" vertical="center"/>
    </xf>
    <xf numFmtId="0" fontId="4" fillId="18" borderId="2" xfId="0" applyFont="1" applyFill="1" applyBorder="1" applyAlignment="1">
      <alignment horizontal="center" wrapText="1"/>
    </xf>
    <xf numFmtId="0" fontId="37"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167" fontId="19" fillId="0" borderId="2" xfId="0" applyNumberFormat="1" applyFont="1" applyFill="1" applyBorder="1" applyAlignment="1">
      <alignment horizontal="center" vertical="center"/>
    </xf>
    <xf numFmtId="0" fontId="2" fillId="18" borderId="2" xfId="0" applyFont="1" applyFill="1" applyBorder="1" applyAlignment="1">
      <alignment horizontal="center" vertical="center"/>
    </xf>
    <xf numFmtId="14" fontId="35" fillId="0" borderId="2" xfId="0" applyNumberFormat="1" applyFont="1" applyFill="1" applyBorder="1" applyAlignment="1">
      <alignment horizontal="center" vertical="center"/>
    </xf>
    <xf numFmtId="0" fontId="0" fillId="0" borderId="2" xfId="0" applyFill="1" applyBorder="1" applyAlignment="1">
      <alignment horizontal="center" vertical="center"/>
    </xf>
    <xf numFmtId="14" fontId="18" fillId="17" borderId="2" xfId="0" applyNumberFormat="1" applyFont="1" applyFill="1" applyBorder="1" applyAlignment="1">
      <alignment horizontal="center" vertical="center" wrapText="1"/>
    </xf>
    <xf numFmtId="14" fontId="19" fillId="17" borderId="2" xfId="0" applyNumberFormat="1" applyFont="1" applyFill="1" applyBorder="1" applyAlignment="1">
      <alignment horizontal="center" vertical="center" wrapText="1"/>
    </xf>
    <xf numFmtId="0" fontId="25" fillId="28" borderId="2" xfId="0" applyFont="1" applyFill="1" applyBorder="1" applyAlignment="1">
      <alignment horizontal="left" vertical="center"/>
    </xf>
    <xf numFmtId="0" fontId="0" fillId="0" borderId="2" xfId="0" applyBorder="1" applyAlignment="1">
      <alignment horizontal="center" vertical="center"/>
    </xf>
    <xf numFmtId="1" fontId="7" fillId="7" borderId="3" xfId="0" applyNumberFormat="1" applyFont="1" applyFill="1" applyBorder="1" applyAlignment="1">
      <alignment horizontal="center" vertical="center" wrapText="1"/>
    </xf>
    <xf numFmtId="0" fontId="15" fillId="26" borderId="2" xfId="0" applyFont="1" applyFill="1" applyBorder="1" applyAlignment="1">
      <alignment horizontal="center" vertical="center"/>
    </xf>
    <xf numFmtId="0" fontId="15" fillId="29" borderId="2" xfId="0" applyFont="1" applyFill="1" applyBorder="1" applyAlignment="1">
      <alignment horizontal="center" vertical="center"/>
    </xf>
    <xf numFmtId="0" fontId="38" fillId="0" borderId="2" xfId="0" applyFont="1" applyBorder="1"/>
    <xf numFmtId="1" fontId="33" fillId="17" borderId="2" xfId="0" applyNumberFormat="1" applyFont="1" applyFill="1" applyBorder="1" applyAlignment="1">
      <alignment horizontal="center" vertical="center"/>
    </xf>
    <xf numFmtId="0" fontId="23" fillId="11" borderId="2" xfId="0" applyFont="1" applyFill="1" applyBorder="1" applyAlignment="1">
      <alignment horizontal="center" vertical="center"/>
    </xf>
    <xf numFmtId="0" fontId="7" fillId="13" borderId="2" xfId="0" applyFont="1" applyFill="1" applyBorder="1" applyAlignment="1">
      <alignment horizontal="center" vertical="center"/>
    </xf>
    <xf numFmtId="0" fontId="7" fillId="13" borderId="2" xfId="0" applyFont="1" applyFill="1" applyBorder="1" applyAlignment="1">
      <alignment horizontal="center" vertical="center" wrapText="1"/>
    </xf>
    <xf numFmtId="166" fontId="7" fillId="13" borderId="2" xfId="0" applyNumberFormat="1" applyFont="1" applyFill="1" applyBorder="1" applyAlignment="1">
      <alignment horizontal="center" vertical="center" wrapText="1"/>
    </xf>
    <xf numFmtId="0" fontId="7" fillId="14" borderId="2" xfId="0" applyFont="1" applyFill="1" applyBorder="1" applyAlignment="1">
      <alignment horizontal="center" vertical="center"/>
    </xf>
    <xf numFmtId="3" fontId="2" fillId="0" borderId="2" xfId="0" applyNumberFormat="1" applyFont="1" applyFill="1" applyBorder="1" applyAlignment="1">
      <alignment horizontal="center" vertical="center"/>
    </xf>
    <xf numFmtId="164" fontId="2" fillId="0" borderId="3" xfId="0" applyNumberFormat="1" applyFont="1" applyFill="1" applyBorder="1" applyAlignment="1">
      <alignment horizontal="center" vertical="center"/>
    </xf>
    <xf numFmtId="164" fontId="2" fillId="0" borderId="2" xfId="0" applyNumberFormat="1" applyFont="1" applyFill="1" applyBorder="1" applyAlignment="1">
      <alignment horizontal="center" vertical="center"/>
    </xf>
    <xf numFmtId="0" fontId="21" fillId="27" borderId="2" xfId="0" applyFont="1" applyFill="1" applyBorder="1" applyAlignment="1">
      <alignment horizontal="center" vertical="center"/>
    </xf>
    <xf numFmtId="0" fontId="2" fillId="17" borderId="2" xfId="0" applyFont="1" applyFill="1" applyBorder="1" applyAlignment="1">
      <alignment horizontal="center" vertical="center"/>
    </xf>
    <xf numFmtId="0" fontId="17" fillId="17" borderId="2" xfId="0" applyFont="1" applyFill="1" applyBorder="1" applyAlignment="1">
      <alignment horizontal="center" vertical="center"/>
    </xf>
    <xf numFmtId="0" fontId="0" fillId="17" borderId="2" xfId="0" applyFill="1" applyBorder="1"/>
    <xf numFmtId="0" fontId="7" fillId="4" borderId="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9" borderId="3" xfId="0" applyFont="1" applyFill="1" applyBorder="1" applyAlignment="1">
      <alignment horizontal="center" vertical="center" wrapText="1"/>
    </xf>
    <xf numFmtId="0" fontId="7" fillId="9" borderId="4" xfId="0" applyFont="1" applyFill="1" applyBorder="1" applyAlignment="1">
      <alignment horizontal="center" vertical="center" wrapText="1"/>
    </xf>
    <xf numFmtId="0" fontId="7" fillId="8" borderId="3" xfId="0" applyFont="1" applyFill="1" applyBorder="1" applyAlignment="1">
      <alignment horizontal="center" vertical="center" wrapText="1"/>
    </xf>
    <xf numFmtId="0" fontId="7" fillId="8" borderId="4" xfId="0" applyFont="1" applyFill="1" applyBorder="1" applyAlignment="1">
      <alignment horizontal="center" vertical="center" wrapText="1"/>
    </xf>
    <xf numFmtId="0" fontId="7" fillId="6" borderId="3" xfId="0" applyFont="1" applyFill="1" applyBorder="1" applyAlignment="1">
      <alignment horizontal="center" vertical="center" wrapText="1"/>
    </xf>
    <xf numFmtId="0" fontId="7" fillId="6" borderId="5" xfId="0" applyFont="1" applyFill="1" applyBorder="1" applyAlignment="1">
      <alignment horizontal="center" vertical="center" wrapText="1"/>
    </xf>
    <xf numFmtId="0" fontId="7" fillId="6" borderId="4" xfId="0" applyFont="1" applyFill="1" applyBorder="1" applyAlignment="1">
      <alignment horizontal="center" vertical="center" wrapText="1"/>
    </xf>
  </cellXfs>
  <cellStyles count="3">
    <cellStyle name="Hipervínculo" xfId="1" builtinId="8"/>
    <cellStyle name="Millares" xfId="2" builtinId="3"/>
    <cellStyle name="Normal" xfId="0" builtinId="0"/>
  </cellStyles>
  <dxfs count="3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community.secop.gov.co/Public/Tendering/OpportunityDetail/Index?noticeUID=CO1.NTC.1830049&amp;isFromPublicArea=True&amp;isModal=False" TargetMode="External"/><Relationship Id="rId671" Type="http://schemas.openxmlformats.org/officeDocument/2006/relationships/hyperlink" Target="mailto:Yulivelasquez96@gmail.com" TargetMode="External"/><Relationship Id="rId21" Type="http://schemas.openxmlformats.org/officeDocument/2006/relationships/hyperlink" Target="https://community.secop.gov.co/Public/Tendering/ContractNoticePhases/View?PPI=CO1.PPI.12096755&amp;isFromPublicArea=True&amp;isModal=False" TargetMode="External"/><Relationship Id="rId324" Type="http://schemas.openxmlformats.org/officeDocument/2006/relationships/hyperlink" Target="mailto:alejandra.castro@gobiernobogota.gov.co" TargetMode="External"/><Relationship Id="rId531" Type="http://schemas.openxmlformats.org/officeDocument/2006/relationships/hyperlink" Target="mailto:nieblazoom@gmail.com" TargetMode="External"/><Relationship Id="rId629" Type="http://schemas.openxmlformats.org/officeDocument/2006/relationships/hyperlink" Target="mailto:mgarzonrico@yahoo.com" TargetMode="External"/><Relationship Id="rId170" Type="http://schemas.openxmlformats.org/officeDocument/2006/relationships/hyperlink" Target="https://community.secop.gov.co/Public/Tendering/ContractNoticePhases/View?PPI=CO1.PPI.12593735&amp;isFromPublicArea=True&amp;isModal=False" TargetMode="External"/><Relationship Id="rId268" Type="http://schemas.openxmlformats.org/officeDocument/2006/relationships/hyperlink" Target="mailto:jag2903@hotmail.com" TargetMode="External"/><Relationship Id="rId475" Type="http://schemas.openxmlformats.org/officeDocument/2006/relationships/hyperlink" Target="mailto:adriana.a.89089@hotmail.com" TargetMode="External"/><Relationship Id="rId682" Type="http://schemas.openxmlformats.org/officeDocument/2006/relationships/hyperlink" Target="mailto:german.perez@gobiernobogota.gov.co" TargetMode="External"/><Relationship Id="rId32" Type="http://schemas.openxmlformats.org/officeDocument/2006/relationships/hyperlink" Target="https://community.secop.gov.co/Public/Tendering/OpportunityDetail/Index?noticeUID=CO1.NTC.1784883&amp;isFromPublicArea=True&amp;isModal=False" TargetMode="External"/><Relationship Id="rId128" Type="http://schemas.openxmlformats.org/officeDocument/2006/relationships/hyperlink" Target="https://community.secop.gov.co/Public/Tendering/OpportunityDetail/Index?noticeUID=CO1.NTC.1835983&amp;isFromPublicArea=True&amp;isModal=False" TargetMode="External"/><Relationship Id="rId335" Type="http://schemas.openxmlformats.org/officeDocument/2006/relationships/hyperlink" Target="mailto:erika.rosas@gobiernobogota.gov.co" TargetMode="External"/><Relationship Id="rId542" Type="http://schemas.openxmlformats.org/officeDocument/2006/relationships/hyperlink" Target="mailto:intiribadeneira@hotmail.com" TargetMode="External"/><Relationship Id="rId181" Type="http://schemas.openxmlformats.org/officeDocument/2006/relationships/hyperlink" Target="https://community.secop.gov.co/Public/Tendering/OpportunityDetail/Index?noticeUID=CO1.NTC.1876633&amp;isFromPublicArea=True&amp;isModal=False" TargetMode="External"/><Relationship Id="rId402" Type="http://schemas.openxmlformats.org/officeDocument/2006/relationships/hyperlink" Target="mailto:diego.posada@gobiernobogota.gov.co" TargetMode="External"/><Relationship Id="rId279" Type="http://schemas.openxmlformats.org/officeDocument/2006/relationships/hyperlink" Target="mailto:yeissonsde@gmail.com" TargetMode="External"/><Relationship Id="rId486" Type="http://schemas.openxmlformats.org/officeDocument/2006/relationships/hyperlink" Target="mailto:valeriagomezmontana@gmail.com" TargetMode="External"/><Relationship Id="rId693" Type="http://schemas.openxmlformats.org/officeDocument/2006/relationships/hyperlink" Target="mailto:amanda.palomares@gobiernobogota.gov.co" TargetMode="External"/><Relationship Id="rId43" Type="http://schemas.openxmlformats.org/officeDocument/2006/relationships/hyperlink" Target="https://community.secop.gov.co/Public/Tendering/OpportunityDetail/Index?noticeUID=CO1.NTC.1794259&amp;isFromPublicArea=True&amp;isModal=False" TargetMode="External"/><Relationship Id="rId139" Type="http://schemas.openxmlformats.org/officeDocument/2006/relationships/hyperlink" Target="https://community.secop.gov.co/Public/Tendering/OpportunityDetail/Index?noticeUID=CO1.NTC.1841708&amp;isFromPublicArea=True&amp;isModal=False" TargetMode="External"/><Relationship Id="rId346" Type="http://schemas.openxmlformats.org/officeDocument/2006/relationships/hyperlink" Target="mailto:diana.baez@gobiernobogota.gov.co" TargetMode="External"/><Relationship Id="rId553" Type="http://schemas.openxmlformats.org/officeDocument/2006/relationships/hyperlink" Target="mailto:jotatibe@gmail.com" TargetMode="External"/><Relationship Id="rId192" Type="http://schemas.openxmlformats.org/officeDocument/2006/relationships/hyperlink" Target="https://community.secop.gov.co/Public/Tendering/OpportunityDetail/Index?noticeUID=CO1.NTC.1890293&amp;isFromPublicArea=True&amp;isModal=False" TargetMode="External"/><Relationship Id="rId206" Type="http://schemas.openxmlformats.org/officeDocument/2006/relationships/hyperlink" Target="https://community.secop.gov.co/Public/Tendering/OpportunityDetail/Index?noticeUID=CO1.NTC.1894512&amp;isFromPublicArea=True&amp;isModal=False" TargetMode="External"/><Relationship Id="rId413" Type="http://schemas.openxmlformats.org/officeDocument/2006/relationships/hyperlink" Target="mailto:andrescastiblancoreyes@gmail.com" TargetMode="External"/><Relationship Id="rId497" Type="http://schemas.openxmlformats.org/officeDocument/2006/relationships/hyperlink" Target="mailto:agrodaro@hotmail.com" TargetMode="External"/><Relationship Id="rId620" Type="http://schemas.openxmlformats.org/officeDocument/2006/relationships/hyperlink" Target="mailto:alfonsoart@gmail.com" TargetMode="External"/><Relationship Id="rId357" Type="http://schemas.openxmlformats.org/officeDocument/2006/relationships/hyperlink" Target="mailto:oscar.rubio@gobiernobogota.gov.co" TargetMode="External"/><Relationship Id="rId54" Type="http://schemas.openxmlformats.org/officeDocument/2006/relationships/hyperlink" Target="https://community.secop.gov.co/Public/Tendering/OpportunityDetail/Index?noticeUID=CO1.NTC.1794261&amp;isFromPublicArea=True&amp;isModal=False" TargetMode="External"/><Relationship Id="rId217" Type="http://schemas.openxmlformats.org/officeDocument/2006/relationships/hyperlink" Target="https://community.secop.gov.co/Public/Tendering/OpportunityDetail/Index?noticeUID=CO1.NTC.1902020&amp;isFromPublicArea=True&amp;isModal=False" TargetMode="External"/><Relationship Id="rId564" Type="http://schemas.openxmlformats.org/officeDocument/2006/relationships/hyperlink" Target="mailto:yevbnaranjo@hotmail.com" TargetMode="External"/><Relationship Id="rId424" Type="http://schemas.openxmlformats.org/officeDocument/2006/relationships/hyperlink" Target="mailto:ejulainll505@gmail.com" TargetMode="External"/><Relationship Id="rId631" Type="http://schemas.openxmlformats.org/officeDocument/2006/relationships/hyperlink" Target="mailto:jaderua16@hotmail.com" TargetMode="External"/><Relationship Id="rId270" Type="http://schemas.openxmlformats.org/officeDocument/2006/relationships/hyperlink" Target="mailto:dianita_9122@hotmail.com" TargetMode="External"/><Relationship Id="rId65" Type="http://schemas.openxmlformats.org/officeDocument/2006/relationships/hyperlink" Target="https://community.secop.gov.co/Public/Tendering/OpportunityDetail/Index?noticeUID=CO1.NTC.1801306&amp;isFromPublicArea=True&amp;isModal=False" TargetMode="External"/><Relationship Id="rId130" Type="http://schemas.openxmlformats.org/officeDocument/2006/relationships/hyperlink" Target="https://community.secop.gov.co/Public/Tendering/OpportunityDetail/Index?noticeUID=CO1.NTC.1839815&amp;isFromPublicArea=True&amp;isModal=False" TargetMode="External"/><Relationship Id="rId368" Type="http://schemas.openxmlformats.org/officeDocument/2006/relationships/hyperlink" Target="mailto:alejandra.pabon@gobiernobogota.gov.co" TargetMode="External"/><Relationship Id="rId575" Type="http://schemas.openxmlformats.org/officeDocument/2006/relationships/hyperlink" Target="mailto:williangel0224@yahoo.com" TargetMode="External"/><Relationship Id="rId228" Type="http://schemas.openxmlformats.org/officeDocument/2006/relationships/hyperlink" Target="https://community.secop.gov.co/Public/Tendering/OpportunityDetail/Index?noticeUID=CO1.NTC.1910430&amp;isFromPublicArea=True&amp;isModal=False" TargetMode="External"/><Relationship Id="rId435" Type="http://schemas.openxmlformats.org/officeDocument/2006/relationships/hyperlink" Target="mailto:peaso79ar@gmail.com" TargetMode="External"/><Relationship Id="rId642" Type="http://schemas.openxmlformats.org/officeDocument/2006/relationships/hyperlink" Target="mailto:henry.ariza@gobiernobogota.gov.co" TargetMode="External"/><Relationship Id="rId281" Type="http://schemas.openxmlformats.org/officeDocument/2006/relationships/hyperlink" Target="mailto:angitoforero22@gmail.com" TargetMode="External"/><Relationship Id="rId502" Type="http://schemas.openxmlformats.org/officeDocument/2006/relationships/hyperlink" Target="mailto:salomelisaespitiamoreno@gmail.com" TargetMode="External"/><Relationship Id="rId76" Type="http://schemas.openxmlformats.org/officeDocument/2006/relationships/hyperlink" Target="https://community.secop.gov.co/Public/Tendering/OpportunityDetail/Index?noticeUID=CO1.NTC.1805317&amp;isFromPublicArea=True&amp;isModal=False" TargetMode="External"/><Relationship Id="rId141" Type="http://schemas.openxmlformats.org/officeDocument/2006/relationships/hyperlink" Target="https://community.secop.gov.co/Public/Tendering/OpportunityDetail/Index?noticeUID=CO1.NTC.1841989&amp;isFromPublicArea=True&amp;isModal=False" TargetMode="External"/><Relationship Id="rId379" Type="http://schemas.openxmlformats.org/officeDocument/2006/relationships/hyperlink" Target="mailto:pedro.franco@gobiernobogota.gov.co" TargetMode="External"/><Relationship Id="rId586" Type="http://schemas.openxmlformats.org/officeDocument/2006/relationships/hyperlink" Target="mailto:mcristinabarbosa5@gmail.com" TargetMode="External"/><Relationship Id="rId7" Type="http://schemas.openxmlformats.org/officeDocument/2006/relationships/hyperlink" Target="https://community.secop.gov.co/Public/Tendering/OpportunityDetail/Index?noticeUID=CO1.NTC.1754700&amp;isFromPublicArea=True&amp;isModal=False" TargetMode="External"/><Relationship Id="rId239" Type="http://schemas.openxmlformats.org/officeDocument/2006/relationships/hyperlink" Target="https://community.secop.gov.co/Public/Tendering/OpportunityDetail/Index?noticeUID=CO1.NTC.1928750&amp;isFromPublicArea=True&amp;isModal=False" TargetMode="External"/><Relationship Id="rId446" Type="http://schemas.openxmlformats.org/officeDocument/2006/relationships/hyperlink" Target="mailto:scout40almirante@outlook.com" TargetMode="External"/><Relationship Id="rId653" Type="http://schemas.openxmlformats.org/officeDocument/2006/relationships/hyperlink" Target="mailto:lady.rodriguez@gobiernobogota.gov.co" TargetMode="External"/><Relationship Id="rId292" Type="http://schemas.openxmlformats.org/officeDocument/2006/relationships/hyperlink" Target="mailto:carlos.jimenez@gobiernobogota.gov.co" TargetMode="External"/><Relationship Id="rId306" Type="http://schemas.openxmlformats.org/officeDocument/2006/relationships/hyperlink" Target="mailto:javier.mendez@gobiernobogota.gov.co" TargetMode="External"/><Relationship Id="rId87" Type="http://schemas.openxmlformats.org/officeDocument/2006/relationships/hyperlink" Target="https://community.secop.gov.co/Public/Tendering/OpportunityDetail/Index?noticeUID=CO1.NTC.1812590&amp;isFromPublicArea=True&amp;isModal=False" TargetMode="External"/><Relationship Id="rId513" Type="http://schemas.openxmlformats.org/officeDocument/2006/relationships/hyperlink" Target="mailto:erikamilerosas@hotmail.com" TargetMode="External"/><Relationship Id="rId597" Type="http://schemas.openxmlformats.org/officeDocument/2006/relationships/hyperlink" Target="mailto:nelson.soda@hotmail.com" TargetMode="External"/><Relationship Id="rId152" Type="http://schemas.openxmlformats.org/officeDocument/2006/relationships/hyperlink" Target="https://community.secop.gov.co/Public/Tendering/OpportunityDetail/Index?noticeUID=CO1.NTC.1857402&amp;isFromPublicArea=True&amp;isModal=False" TargetMode="External"/><Relationship Id="rId457" Type="http://schemas.openxmlformats.org/officeDocument/2006/relationships/hyperlink" Target="mailto:rgcapacitaciones@hotmail.com" TargetMode="External"/><Relationship Id="rId664" Type="http://schemas.openxmlformats.org/officeDocument/2006/relationships/hyperlink" Target="mailto:alejandro.velez@gobiernobogota.gov.co" TargetMode="External"/><Relationship Id="rId14" Type="http://schemas.openxmlformats.org/officeDocument/2006/relationships/hyperlink" Target="https://community.secop.gov.co/Public/Tendering/ContractNoticePhases/View?PPI=CO1.PPI.12015584&amp;isFromPublicArea=True&amp;isModal=False" TargetMode="External"/><Relationship Id="rId317" Type="http://schemas.openxmlformats.org/officeDocument/2006/relationships/hyperlink" Target="mailto:alexis.gutierrez@gobiernobogota.gov.co" TargetMode="External"/><Relationship Id="rId524" Type="http://schemas.openxmlformats.org/officeDocument/2006/relationships/hyperlink" Target="mailto:orlandousme@gmail.com" TargetMode="External"/><Relationship Id="rId98" Type="http://schemas.openxmlformats.org/officeDocument/2006/relationships/hyperlink" Target="https://community.secop.gov.co/Public/Tendering/OpportunityDetail/Index?noticeUID=CO1.NTC.1814872&amp;isFromPublicArea=True&amp;isModal=False" TargetMode="External"/><Relationship Id="rId163" Type="http://schemas.openxmlformats.org/officeDocument/2006/relationships/hyperlink" Target="https://community.secop.gov.co/Public/Tendering/OpportunityDetail/Index?noticeUID=CO1.NTC.1842247&amp;isFromPublicArea=True&amp;isModal=False" TargetMode="External"/><Relationship Id="rId370" Type="http://schemas.openxmlformats.org/officeDocument/2006/relationships/hyperlink" Target="mailto:hammer.pacheco@gobiernobogota.gov.co" TargetMode="External"/><Relationship Id="rId230" Type="http://schemas.openxmlformats.org/officeDocument/2006/relationships/hyperlink" Target="https://community.secop.gov.co/Public/Tendering/OpportunityDetail/Index?noticeUID=CO1.NTC.1913528&amp;isFromPublicArea=True&amp;isModal=False" TargetMode="External"/><Relationship Id="rId468" Type="http://schemas.openxmlformats.org/officeDocument/2006/relationships/hyperlink" Target="mailto:farfanmayerly1@gmail.com" TargetMode="External"/><Relationship Id="rId675" Type="http://schemas.openxmlformats.org/officeDocument/2006/relationships/hyperlink" Target="https://community.secop.gov.co/Public/Tendering/OpportunityDetail/Index?noticeUID=CO1.NTC.1988750&amp;isFromPublicArea=True&amp;isModal=False" TargetMode="External"/><Relationship Id="rId25" Type="http://schemas.openxmlformats.org/officeDocument/2006/relationships/hyperlink" Target="https://community.secop.gov.co/Public/Tendering/OpportunityDetail/Index?noticeUID=CO1.NTC.1781538&amp;isFromPublicArea=True&amp;isModal=False" TargetMode="External"/><Relationship Id="rId328" Type="http://schemas.openxmlformats.org/officeDocument/2006/relationships/hyperlink" Target="mailto:jafeth.mosquera@gobiernobogota.gov.co" TargetMode="External"/><Relationship Id="rId535" Type="http://schemas.openxmlformats.org/officeDocument/2006/relationships/hyperlink" Target="mailto:omali1977@yahoo.es" TargetMode="External"/><Relationship Id="rId174" Type="http://schemas.openxmlformats.org/officeDocument/2006/relationships/hyperlink" Target="https://community.secop.gov.co/Public/Tendering/OpportunityDetail/Index?noticeUID=CO1.NTC.1873519&amp;isFromPublicArea=True&amp;isModal=False" TargetMode="External"/><Relationship Id="rId381" Type="http://schemas.openxmlformats.org/officeDocument/2006/relationships/hyperlink" Target="mailto:edwin.buenhombre@gobiernobogota.gov.co" TargetMode="External"/><Relationship Id="rId602" Type="http://schemas.openxmlformats.org/officeDocument/2006/relationships/hyperlink" Target="mailto:ingjohn91@gmail.com" TargetMode="External"/><Relationship Id="rId241" Type="http://schemas.openxmlformats.org/officeDocument/2006/relationships/hyperlink" Target="https://community.secop.gov.co/Public/Tendering/OpportunityDetail/Index?noticeUID=CO1.NTC.1928904&amp;isFromPublicArea=True&amp;isModal=False" TargetMode="External"/><Relationship Id="rId479" Type="http://schemas.openxmlformats.org/officeDocument/2006/relationships/hyperlink" Target="mailto:d.lecastel04@gmail.com" TargetMode="External"/><Relationship Id="rId686" Type="http://schemas.openxmlformats.org/officeDocument/2006/relationships/hyperlink" Target="mailto:luis.munoz@gobiernobogota.gov.co" TargetMode="External"/><Relationship Id="rId36" Type="http://schemas.openxmlformats.org/officeDocument/2006/relationships/hyperlink" Target="https://community.secop.gov.co/Public/Tendering/OpportunityDetail/Index?noticeUID=CO1.NTC.1792088&amp;isFromPublicArea=True&amp;isModal=False" TargetMode="External"/><Relationship Id="rId339" Type="http://schemas.openxmlformats.org/officeDocument/2006/relationships/hyperlink" Target="mailto:claudia.pena@gobiernobogota.gov.co" TargetMode="External"/><Relationship Id="rId546" Type="http://schemas.openxmlformats.org/officeDocument/2006/relationships/hyperlink" Target="mailto:yomarybega@gmail.com" TargetMode="External"/><Relationship Id="rId101" Type="http://schemas.openxmlformats.org/officeDocument/2006/relationships/hyperlink" Target="https://community.secop.gov.co/Public/Tendering/OpportunityDetail/Index?noticeUID=CO1.NTC.1819373&amp;isFromPublicArea=True&amp;isModal=False" TargetMode="External"/><Relationship Id="rId185" Type="http://schemas.openxmlformats.org/officeDocument/2006/relationships/hyperlink" Target="https://community.secop.gov.co/Public/Tendering/OpportunityDetail/Index?noticeUID=CO1.NTC.1880170&amp;isFromPublicArea=True&amp;isModal=False" TargetMode="External"/><Relationship Id="rId406" Type="http://schemas.openxmlformats.org/officeDocument/2006/relationships/hyperlink" Target="mailto:aliguty170@hotmail.com" TargetMode="External"/><Relationship Id="rId392" Type="http://schemas.openxmlformats.org/officeDocument/2006/relationships/hyperlink" Target="mailto:juliana.pinillos@gobiernobogota.gov.co" TargetMode="External"/><Relationship Id="rId613" Type="http://schemas.openxmlformats.org/officeDocument/2006/relationships/hyperlink" Target="mailto:leoforero1214@gmail.com" TargetMode="External"/><Relationship Id="rId697" Type="http://schemas.openxmlformats.org/officeDocument/2006/relationships/printerSettings" Target="../printerSettings/printerSettings1.bin"/><Relationship Id="rId252" Type="http://schemas.openxmlformats.org/officeDocument/2006/relationships/hyperlink" Target="javascript:void(0);" TargetMode="External"/><Relationship Id="rId47" Type="http://schemas.openxmlformats.org/officeDocument/2006/relationships/hyperlink" Target="https://community.secop.gov.co/Public/Tendering/OpportunityDetail/Index?noticeUID=CO1.NTC.1793069&amp;isFromPublicArea=True&amp;isModal=False" TargetMode="External"/><Relationship Id="rId112" Type="http://schemas.openxmlformats.org/officeDocument/2006/relationships/hyperlink" Target="https://community.secop.gov.co/Public/Tendering/OpportunityDetail/Index?noticeUID=CO1.NTC.1827676&amp;isFromPublicArea=True&amp;isModal=False" TargetMode="External"/><Relationship Id="rId557" Type="http://schemas.openxmlformats.org/officeDocument/2006/relationships/hyperlink" Target="mailto:nsanchez@sdmujer.gov.co" TargetMode="External"/><Relationship Id="rId196" Type="http://schemas.openxmlformats.org/officeDocument/2006/relationships/hyperlink" Target="https://community.secop.gov.co/Public/Tendering/OpportunityDetail/Index?noticeUID=CO1.NTC.1885415&amp;isFromPublicArea=True&amp;isModal=False" TargetMode="External"/><Relationship Id="rId417" Type="http://schemas.openxmlformats.org/officeDocument/2006/relationships/hyperlink" Target="mailto:alexandra.pava1419@gmail.com" TargetMode="External"/><Relationship Id="rId624" Type="http://schemas.openxmlformats.org/officeDocument/2006/relationships/hyperlink" Target="mailto:ladgpm@gmail.com" TargetMode="External"/><Relationship Id="rId263" Type="http://schemas.openxmlformats.org/officeDocument/2006/relationships/hyperlink" Target="mailto:marcela.camacho@gobiernobogota.gov.co" TargetMode="External"/><Relationship Id="rId470" Type="http://schemas.openxmlformats.org/officeDocument/2006/relationships/hyperlink" Target="mailto:danielaguzmanzapata@gmail.com" TargetMode="External"/><Relationship Id="rId58" Type="http://schemas.openxmlformats.org/officeDocument/2006/relationships/hyperlink" Target="https://community.secop.gov.co/Public/Tendering/OpportunityDetail/Index?noticeUID=CO1.NTC.1797253&amp;isFromPublicArea=True&amp;isModal=False" TargetMode="External"/><Relationship Id="rId123" Type="http://schemas.openxmlformats.org/officeDocument/2006/relationships/hyperlink" Target="https://community.secop.gov.co/Public/Tendering/OpportunityDetail/Index?noticeUID=CO1.NTC.1832142&amp;isFromPublicArea=True&amp;isModal=False" TargetMode="External"/><Relationship Id="rId330" Type="http://schemas.openxmlformats.org/officeDocument/2006/relationships/hyperlink" Target="mailto:carlos.perez@gobiernobogota.gov.co" TargetMode="External"/><Relationship Id="rId568" Type="http://schemas.openxmlformats.org/officeDocument/2006/relationships/hyperlink" Target="mailto:alejhatakk@hotmail.com" TargetMode="External"/><Relationship Id="rId428" Type="http://schemas.openxmlformats.org/officeDocument/2006/relationships/hyperlink" Target="mailto:andyjim31@gmail.com" TargetMode="External"/><Relationship Id="rId635" Type="http://schemas.openxmlformats.org/officeDocument/2006/relationships/hyperlink" Target="mailto:cmalagon77@yahoo.es" TargetMode="External"/><Relationship Id="rId274" Type="http://schemas.openxmlformats.org/officeDocument/2006/relationships/hyperlink" Target="mailto:karen.cardenas@gobiernobogota.gov.co" TargetMode="External"/><Relationship Id="rId481" Type="http://schemas.openxmlformats.org/officeDocument/2006/relationships/hyperlink" Target="mailto:armandotr2806@gmail.com" TargetMode="External"/><Relationship Id="rId69" Type="http://schemas.openxmlformats.org/officeDocument/2006/relationships/hyperlink" Target="https://community.secop.gov.co/Public/Tendering/OpportunityDetail/Index?noticeUID=CO1.NTC.1801733&amp;isFromPublicArea=True&amp;isModal=False" TargetMode="External"/><Relationship Id="rId134" Type="http://schemas.openxmlformats.org/officeDocument/2006/relationships/hyperlink" Target="https://community.secop.gov.co/Public/Tendering/OpportunityDetail/Index?noticeUID=CO1.NTC.1838297&amp;isFromPublicArea=True&amp;isModal=False" TargetMode="External"/><Relationship Id="rId579" Type="http://schemas.openxmlformats.org/officeDocument/2006/relationships/hyperlink" Target="mailto:derlyastrid@gmail.com" TargetMode="External"/><Relationship Id="rId341" Type="http://schemas.openxmlformats.org/officeDocument/2006/relationships/hyperlink" Target="mailto:miladys.meza@gobiernobogota.gov.co" TargetMode="External"/><Relationship Id="rId439" Type="http://schemas.openxmlformats.org/officeDocument/2006/relationships/hyperlink" Target="mailto:ayalamendoza1963@gmail.com" TargetMode="External"/><Relationship Id="rId646" Type="http://schemas.openxmlformats.org/officeDocument/2006/relationships/hyperlink" Target="mailto:wilson.diaz@gobiernobogota.gov.co" TargetMode="External"/><Relationship Id="rId201" Type="http://schemas.openxmlformats.org/officeDocument/2006/relationships/hyperlink" Target="https://community.secop.gov.co/Public/Tendering/OpportunityDetail/Index?noticeUID=CO1.NTC.1891906&amp;isFromPublicArea=True&amp;isModal=False" TargetMode="External"/><Relationship Id="rId285" Type="http://schemas.openxmlformats.org/officeDocument/2006/relationships/hyperlink" Target="mailto:johan.valbuena@gobiernobogota.gov.co" TargetMode="External"/><Relationship Id="rId506" Type="http://schemas.openxmlformats.org/officeDocument/2006/relationships/hyperlink" Target="mailto:karendayac@gmail.com" TargetMode="External"/><Relationship Id="rId492" Type="http://schemas.openxmlformats.org/officeDocument/2006/relationships/hyperlink" Target="mailto:heisel.ortiz.san@gmail.com" TargetMode="External"/><Relationship Id="rId145" Type="http://schemas.openxmlformats.org/officeDocument/2006/relationships/hyperlink" Target="https://community.secop.gov.co/Public/Tendering/OpportunityDetail/Index?noticeUID=CO1.NTC.1851572&amp;isFromPublicArea=True&amp;isModal=False" TargetMode="External"/><Relationship Id="rId352" Type="http://schemas.openxmlformats.org/officeDocument/2006/relationships/hyperlink" Target="mailto:ivan.ibarra@gobiernobogota.gov.co" TargetMode="External"/><Relationship Id="rId212" Type="http://schemas.openxmlformats.org/officeDocument/2006/relationships/hyperlink" Target="https://community.secop.gov.co/Public/Tendering/OpportunityDetail/Index?noticeUID=CO1.NTC.1900153&amp;isFromPublicArea=True&amp;isModal=False" TargetMode="External"/><Relationship Id="rId657" Type="http://schemas.openxmlformats.org/officeDocument/2006/relationships/hyperlink" Target="mailto:andres.salamanca@gobiernobogota.gov.co" TargetMode="External"/><Relationship Id="rId296" Type="http://schemas.openxmlformats.org/officeDocument/2006/relationships/hyperlink" Target="mailto:camilo.cruz@gobiernobogota.gov.co" TargetMode="External"/><Relationship Id="rId517" Type="http://schemas.openxmlformats.org/officeDocument/2006/relationships/hyperlink" Target="mailto:sergio-reyes@javeriana.edu.co" TargetMode="External"/><Relationship Id="rId60" Type="http://schemas.openxmlformats.org/officeDocument/2006/relationships/hyperlink" Target="https://community.secop.gov.co/Public/Tendering/OpportunityDetail/Index?noticeUID=CO1.NTC.1797714&amp;isFromPublicArea=True&amp;isModal=False" TargetMode="External"/><Relationship Id="rId156" Type="http://schemas.openxmlformats.org/officeDocument/2006/relationships/hyperlink" Target="https://community.secop.gov.co/Public/Tendering/OpportunityDetail/Index?noticeUID=CO1.NTC.1864972&amp;isFromPublicArea=True&amp;isModal=False" TargetMode="External"/><Relationship Id="rId363" Type="http://schemas.openxmlformats.org/officeDocument/2006/relationships/hyperlink" Target="mailto:luis.riveros@gobiernobogota.gov.co" TargetMode="External"/><Relationship Id="rId570" Type="http://schemas.openxmlformats.org/officeDocument/2006/relationships/hyperlink" Target="mailto:hammer_908@hotmail.com" TargetMode="External"/><Relationship Id="rId223" Type="http://schemas.openxmlformats.org/officeDocument/2006/relationships/hyperlink" Target="https://community.secop.gov.co/Public/Tendering/ContractNoticePhases/View?PPI=CO1.PPI.12788202&amp;isFromPublicArea=True&amp;isModal=False" TargetMode="External"/><Relationship Id="rId430" Type="http://schemas.openxmlformats.org/officeDocument/2006/relationships/hyperlink" Target="mailto:alextibaduiza@yahoo.com" TargetMode="External"/><Relationship Id="rId668" Type="http://schemas.openxmlformats.org/officeDocument/2006/relationships/hyperlink" Target="mailto:myriam.barbosa@gobiernobogota.gov.co" TargetMode="External"/><Relationship Id="rId18" Type="http://schemas.openxmlformats.org/officeDocument/2006/relationships/hyperlink" Target="https://community.secop.gov.co/Public/Tendering/ContractNoticePhases/View?PPI=CO1.PPI.12076230&amp;isFromPublicArea=True&amp;isModal=False" TargetMode="External"/><Relationship Id="rId265" Type="http://schemas.openxmlformats.org/officeDocument/2006/relationships/hyperlink" Target="mailto:mireya.martinez@gobiernobogota.gov.co" TargetMode="External"/><Relationship Id="rId472" Type="http://schemas.openxmlformats.org/officeDocument/2006/relationships/hyperlink" Target="mailto:mauroouribee@gmail.com" TargetMode="External"/><Relationship Id="rId528" Type="http://schemas.openxmlformats.org/officeDocument/2006/relationships/hyperlink" Target="mailto:mohancol@hotmail.com" TargetMode="External"/><Relationship Id="rId125" Type="http://schemas.openxmlformats.org/officeDocument/2006/relationships/hyperlink" Target="https://community.secop.gov.co/Public/Tendering/OpportunityDetail/Index?noticeUID=CO1.NTC.1835041&amp;isFromPublicArea=True&amp;isModal=False" TargetMode="External"/><Relationship Id="rId167" Type="http://schemas.openxmlformats.org/officeDocument/2006/relationships/hyperlink" Target="https://community.secop.gov.co/Public/Tendering/OpportunityDetail/Index?noticeUID=CO1.NTC.1867759&amp;isFromPublicArea=True&amp;isModal=False" TargetMode="External"/><Relationship Id="rId332" Type="http://schemas.openxmlformats.org/officeDocument/2006/relationships/hyperlink" Target="mailto:german.gonzalez@gobiernobogota.gov.co" TargetMode="External"/><Relationship Id="rId374" Type="http://schemas.openxmlformats.org/officeDocument/2006/relationships/hyperlink" Target="mailto:edgar.gutierrez@gobiernobogota.gov.co" TargetMode="External"/><Relationship Id="rId581" Type="http://schemas.openxmlformats.org/officeDocument/2006/relationships/hyperlink" Target="mailto:jeisson.perea@gmail.com" TargetMode="External"/><Relationship Id="rId71" Type="http://schemas.openxmlformats.org/officeDocument/2006/relationships/hyperlink" Target="https://community.secop.gov.co/Public/Tendering/OpportunityDetail/Index?noticeUID=CO1.NTC.1802253&amp;isFromPublicArea=True&amp;isModal=False" TargetMode="External"/><Relationship Id="rId234" Type="http://schemas.openxmlformats.org/officeDocument/2006/relationships/hyperlink" Target="https://community.secop.gov.co/Public/Tendering/OpportunityDetail/Index?noticeUID=CO1.NTC.1922117&amp;isFromPublicArea=True&amp;isModal=False" TargetMode="External"/><Relationship Id="rId637" Type="http://schemas.openxmlformats.org/officeDocument/2006/relationships/hyperlink" Target="mailto:elviraorjuela2020@gmail.com" TargetMode="External"/><Relationship Id="rId679" Type="http://schemas.openxmlformats.org/officeDocument/2006/relationships/hyperlink" Target="mailto:padajiro@hotmail.com" TargetMode="External"/><Relationship Id="rId2" Type="http://schemas.openxmlformats.org/officeDocument/2006/relationships/hyperlink" Target="https://www.secop.gov.co/CO1BusinessLine/Tendering/BuyerWorkAreaSpecificAreaGrids/RedirectToContractInNewWindow?mkey=749b9766_f84b_4457_8e31_2167ce3892ba&amp;docUniqueIdentifier=CO1.PCCNTR.2270224&amp;awardUniqueIdentifier=&amp;buyerDossierUniqueIdentifier=CO1.BDOS.1776355&amp;id=927481" TargetMode="External"/><Relationship Id="rId29" Type="http://schemas.openxmlformats.org/officeDocument/2006/relationships/hyperlink" Target="https://community.secop.gov.co/Public/Tendering/OpportunityDetail/Index?noticeUID=CO1.NTC.1785119&amp;isFromPublicArea=True&amp;isModal=False" TargetMode="External"/><Relationship Id="rId276" Type="http://schemas.openxmlformats.org/officeDocument/2006/relationships/hyperlink" Target="mailto:jose.avilat@gobiernobogota.gov.co" TargetMode="External"/><Relationship Id="rId441" Type="http://schemas.openxmlformats.org/officeDocument/2006/relationships/hyperlink" Target="mailto:cecruzherrera@gmail.com" TargetMode="External"/><Relationship Id="rId483" Type="http://schemas.openxmlformats.org/officeDocument/2006/relationships/hyperlink" Target="mailto:diana.alvarez.ven@gmail.com" TargetMode="External"/><Relationship Id="rId539" Type="http://schemas.openxmlformats.org/officeDocument/2006/relationships/hyperlink" Target="mailto:braguibaga@hotmail.com" TargetMode="External"/><Relationship Id="rId690" Type="http://schemas.openxmlformats.org/officeDocument/2006/relationships/hyperlink" Target="mailto:mario.munoz@gobiernobogota.gov.co" TargetMode="External"/><Relationship Id="rId40" Type="http://schemas.openxmlformats.org/officeDocument/2006/relationships/hyperlink" Target="https://community.secop.gov.co/Public/Tendering/OpportunityDetail/Index?noticeUID=CO1.NTC.1793105&amp;isFromPublicArea=True&amp;isModal=False" TargetMode="External"/><Relationship Id="rId136" Type="http://schemas.openxmlformats.org/officeDocument/2006/relationships/hyperlink" Target="https://community.secop.gov.co/Public/Tendering/OpportunityDetail/Index?noticeUID=CO1.NTC.1839653&amp;isFromPublicArea=True&amp;isModal=False" TargetMode="External"/><Relationship Id="rId178" Type="http://schemas.openxmlformats.org/officeDocument/2006/relationships/hyperlink" Target="https://community.secop.gov.co/Public/Tendering/OpportunityDetail/Index?noticeUID=CO1.NTC.1876302&amp;isFromPublicArea=True&amp;isModal=False" TargetMode="External"/><Relationship Id="rId301" Type="http://schemas.openxmlformats.org/officeDocument/2006/relationships/hyperlink" Target="mailto:carlos.malaver@gobiernobogota.gov.co" TargetMode="External"/><Relationship Id="rId343" Type="http://schemas.openxmlformats.org/officeDocument/2006/relationships/hyperlink" Target="mailto:carmen.rueda@gobiernobogota.gov.co" TargetMode="External"/><Relationship Id="rId550" Type="http://schemas.openxmlformats.org/officeDocument/2006/relationships/hyperlink" Target="mailto:mercyliliana85@hotmail.com" TargetMode="External"/><Relationship Id="rId82" Type="http://schemas.openxmlformats.org/officeDocument/2006/relationships/hyperlink" Target="https://community.secop.gov.co/Public/Tendering/OpportunityDetail/Index?noticeUID=CO1.NTC.1806133&amp;isFromPublicArea=True&amp;isModal=False" TargetMode="External"/><Relationship Id="rId203" Type="http://schemas.openxmlformats.org/officeDocument/2006/relationships/hyperlink" Target="https://community.secop.gov.co/Public/Tendering/OpportunityDetail/Index?noticeUID=CO1.NTC.1893592&amp;isFromPublicArea=True&amp;isModal=False" TargetMode="External"/><Relationship Id="rId385" Type="http://schemas.openxmlformats.org/officeDocument/2006/relationships/hyperlink" Target="mailto:carlos.alfonso@gobiernobogota.gov.co" TargetMode="External"/><Relationship Id="rId592" Type="http://schemas.openxmlformats.org/officeDocument/2006/relationships/hyperlink" Target="mailto:zanin.suasua@gmail.com" TargetMode="External"/><Relationship Id="rId606" Type="http://schemas.openxmlformats.org/officeDocument/2006/relationships/hyperlink" Target="mailto:clarawilly@hotmail.com" TargetMode="External"/><Relationship Id="rId648" Type="http://schemas.openxmlformats.org/officeDocument/2006/relationships/hyperlink" Target="mailto:ricardo.castro@gobiernobogota.gov.co" TargetMode="External"/><Relationship Id="rId245" Type="http://schemas.openxmlformats.org/officeDocument/2006/relationships/hyperlink" Target="https://community.secop.gov.co/Public/Tendering/OpportunityDetail/Index?noticeUID=CO1.NTC.1938098&amp;isFromPublicArea=True&amp;isModal=False" TargetMode="External"/><Relationship Id="rId287" Type="http://schemas.openxmlformats.org/officeDocument/2006/relationships/hyperlink" Target="mailto:ernesto.coy@gobiernobogota.gov.co" TargetMode="External"/><Relationship Id="rId410" Type="http://schemas.openxmlformats.org/officeDocument/2006/relationships/hyperlink" Target="mailto:mayerlydelgadillo@gmail.com" TargetMode="External"/><Relationship Id="rId452" Type="http://schemas.openxmlformats.org/officeDocument/2006/relationships/hyperlink" Target="mailto:construego@gmail.com" TargetMode="External"/><Relationship Id="rId494" Type="http://schemas.openxmlformats.org/officeDocument/2006/relationships/hyperlink" Target="mailto:jafethcito@yahoo.com" TargetMode="External"/><Relationship Id="rId508" Type="http://schemas.openxmlformats.org/officeDocument/2006/relationships/hyperlink" Target="mailto:irinitacas@gmail.com" TargetMode="External"/><Relationship Id="rId105" Type="http://schemas.openxmlformats.org/officeDocument/2006/relationships/hyperlink" Target="https://community.secop.gov.co/Public/Tendering/OpportunityDetail/Index?noticeUID=CO1.NTC.1823035&amp;isFromPublicArea=True&amp;isModal=False" TargetMode="External"/><Relationship Id="rId147" Type="http://schemas.openxmlformats.org/officeDocument/2006/relationships/hyperlink" Target="https://community.secop.gov.co/Public/Tendering/OpportunityDetail/Index?noticeUID=CO1.NTC.1853834&amp;isFromPublicArea=True&amp;isModal=False" TargetMode="External"/><Relationship Id="rId312" Type="http://schemas.openxmlformats.org/officeDocument/2006/relationships/hyperlink" Target="mailto:stefanny.garcia@gobiernobogota.gov.co" TargetMode="External"/><Relationship Id="rId354" Type="http://schemas.openxmlformats.org/officeDocument/2006/relationships/hyperlink" Target="mailto:jeimy.rodriguez@gobiernobogota.gov.co" TargetMode="External"/><Relationship Id="rId51" Type="http://schemas.openxmlformats.org/officeDocument/2006/relationships/hyperlink" Target="https://community.secop.gov.co/Public/Tendering/OpportunityDetail/Index?noticeUID=CO1.NTC.1793530&amp;isFromPublicArea=True&amp;isModal=False" TargetMode="External"/><Relationship Id="rId93" Type="http://schemas.openxmlformats.org/officeDocument/2006/relationships/hyperlink" Target="https://community.secop.gov.co/Public/Tendering/OpportunityDetail/Index?noticeUID=CO1.NTC.1815108&amp;isFromPublicArea=True&amp;isModal=False" TargetMode="External"/><Relationship Id="rId189" Type="http://schemas.openxmlformats.org/officeDocument/2006/relationships/hyperlink" Target="https://community.secop.gov.co/Public/Tendering/OpportunityDetail/Index?noticeUID=CO1.NTC.1882917&amp;isFromPublicArea=True&amp;isModal=False" TargetMode="External"/><Relationship Id="rId396" Type="http://schemas.openxmlformats.org/officeDocument/2006/relationships/hyperlink" Target="mailto:jader.pacheco@gobiernobogota.gov.co" TargetMode="External"/><Relationship Id="rId561" Type="http://schemas.openxmlformats.org/officeDocument/2006/relationships/hyperlink" Target="mailto:nelsonramos9715@gmail.com" TargetMode="External"/><Relationship Id="rId617" Type="http://schemas.openxmlformats.org/officeDocument/2006/relationships/hyperlink" Target="mailto:yhonymejia@gmail.com" TargetMode="External"/><Relationship Id="rId659" Type="http://schemas.openxmlformats.org/officeDocument/2006/relationships/hyperlink" Target="mailto:luis.hernandez@gobiernobogota.gov.co" TargetMode="External"/><Relationship Id="rId214" Type="http://schemas.openxmlformats.org/officeDocument/2006/relationships/hyperlink" Target="https://community.secop.gov.co/Public/Tendering/OpportunityDetail/Index?noticeUID=CO1.NTC.1900186&amp;isFromPublicArea=True&amp;isModal=False" TargetMode="External"/><Relationship Id="rId256" Type="http://schemas.openxmlformats.org/officeDocument/2006/relationships/hyperlink" Target="mailto:ingrid940923@gmail.com" TargetMode="External"/><Relationship Id="rId298" Type="http://schemas.openxmlformats.org/officeDocument/2006/relationships/hyperlink" Target="mailto:wilson.molano@gobiernobogota.gov.co" TargetMode="External"/><Relationship Id="rId421" Type="http://schemas.openxmlformats.org/officeDocument/2006/relationships/hyperlink" Target="mailto:ramos.camilo@hotmail.es" TargetMode="External"/><Relationship Id="rId463" Type="http://schemas.openxmlformats.org/officeDocument/2006/relationships/hyperlink" Target="mailto:cris8445623@gmail.com" TargetMode="External"/><Relationship Id="rId519" Type="http://schemas.openxmlformats.org/officeDocument/2006/relationships/hyperlink" Target="mailto:losamigosdesanta@hotmail.com" TargetMode="External"/><Relationship Id="rId670" Type="http://schemas.openxmlformats.org/officeDocument/2006/relationships/hyperlink" Target="mailto:nelson.soda@hotmail.com" TargetMode="External"/><Relationship Id="rId116" Type="http://schemas.openxmlformats.org/officeDocument/2006/relationships/hyperlink" Target="https://community.secop.gov.co/Public/Tendering/OpportunityDetail/Index?noticeUID=CO1.NTC.1829287&amp;isFromPublicArea=True&amp;isModal=False" TargetMode="External"/><Relationship Id="rId158" Type="http://schemas.openxmlformats.org/officeDocument/2006/relationships/hyperlink" Target="https://community.secop.gov.co/Public/Tendering/OpportunityDetail/Index?noticeUID=CO1.NTC.1865406&amp;isFromPublicArea=True&amp;isModal=False" TargetMode="External"/><Relationship Id="rId323" Type="http://schemas.openxmlformats.org/officeDocument/2006/relationships/hyperlink" Target="mailto:diana.alvarez@gobiernobogota.gov.co" TargetMode="External"/><Relationship Id="rId530" Type="http://schemas.openxmlformats.org/officeDocument/2006/relationships/hyperlink" Target="mailto:catalinazuluagag@gmail.com" TargetMode="External"/><Relationship Id="rId20" Type="http://schemas.openxmlformats.org/officeDocument/2006/relationships/hyperlink" Target="https://community.secop.gov.co/Public/Tendering/OpportunityDetail/Index?noticeUID=CO1.NTC.1777084&amp;isFromPublicArea=True&amp;isModal=False" TargetMode="External"/><Relationship Id="rId62" Type="http://schemas.openxmlformats.org/officeDocument/2006/relationships/hyperlink" Target="https://community.secop.gov.co/Public/Tendering/OpportunityDetail/Index?noticeUID=CO1.NTC.1797486&amp;isFromPublicArea=True&amp;isModal=False" TargetMode="External"/><Relationship Id="rId365" Type="http://schemas.openxmlformats.org/officeDocument/2006/relationships/hyperlink" Target="mailto:wilson.rincon@gobiernobogota.gov.co" TargetMode="External"/><Relationship Id="rId572" Type="http://schemas.openxmlformats.org/officeDocument/2006/relationships/hyperlink" Target="mailto:zandypineda19@gmail.com" TargetMode="External"/><Relationship Id="rId628" Type="http://schemas.openxmlformats.org/officeDocument/2006/relationships/hyperlink" Target="mailto:frjsalazargu@unal.edu.co" TargetMode="External"/><Relationship Id="rId225" Type="http://schemas.openxmlformats.org/officeDocument/2006/relationships/hyperlink" Target="https://community.secop.gov.co/Public/Tendering/OpportunityDetail/Index?noticeUID=CO1.NTC.1902940&amp;isFromPublicArea=True&amp;isModal=False" TargetMode="External"/><Relationship Id="rId267" Type="http://schemas.openxmlformats.org/officeDocument/2006/relationships/hyperlink" Target="mailto:alextibaduiza@yahoo.com" TargetMode="External"/><Relationship Id="rId432" Type="http://schemas.openxmlformats.org/officeDocument/2006/relationships/hyperlink" Target="mailto:soffymartinezm@gmail.com" TargetMode="External"/><Relationship Id="rId474" Type="http://schemas.openxmlformats.org/officeDocument/2006/relationships/hyperlink" Target="mailto:estefanquinche@gmail.com" TargetMode="External"/><Relationship Id="rId127" Type="http://schemas.openxmlformats.org/officeDocument/2006/relationships/hyperlink" Target="https://community.secop.gov.co/Public/Tendering/OpportunityDetail/Index?noticeUID=CO1.NTC.1835670&amp;isFromPublicArea=True&amp;isModal=False" TargetMode="External"/><Relationship Id="rId681" Type="http://schemas.openxmlformats.org/officeDocument/2006/relationships/hyperlink" Target="mailto:brayan.barragan@gobiernobogota.gov.co" TargetMode="External"/><Relationship Id="rId31" Type="http://schemas.openxmlformats.org/officeDocument/2006/relationships/hyperlink" Target="https://community.secop.gov.co/Public/Tendering/OpportunityDetail/Index?noticeUID=CO1.NTC.1785351&amp;isFromPublicArea=True&amp;isModal=False" TargetMode="External"/><Relationship Id="rId73" Type="http://schemas.openxmlformats.org/officeDocument/2006/relationships/hyperlink" Target="https://community.secop.gov.co/Public/Tendering/OpportunityDetail/Index?noticeUID=CO1.NTC.1804136&amp;isFromPublicArea=True&amp;isModal=False" TargetMode="External"/><Relationship Id="rId169" Type="http://schemas.openxmlformats.org/officeDocument/2006/relationships/hyperlink" Target="https://community.secop.gov.co/Public/Tendering/OpportunityDetail/Index?noticeUID=CO1.NTC.1869952&amp;isFromPublicArea=True&amp;isModal=False" TargetMode="External"/><Relationship Id="rId334" Type="http://schemas.openxmlformats.org/officeDocument/2006/relationships/hyperlink" Target="mailto:david.jimenez@gobiernobogota.gov.co" TargetMode="External"/><Relationship Id="rId376" Type="http://schemas.openxmlformats.org/officeDocument/2006/relationships/hyperlink" Target="mailto:derly.cordero@gobiernobogota.gov.co" TargetMode="External"/><Relationship Id="rId541" Type="http://schemas.openxmlformats.org/officeDocument/2006/relationships/hyperlink" Target="mailto:jhoan121_5@hotmail.com" TargetMode="External"/><Relationship Id="rId583" Type="http://schemas.openxmlformats.org/officeDocument/2006/relationships/hyperlink" Target="mailto:g.morales56@hotmail.com" TargetMode="External"/><Relationship Id="rId639" Type="http://schemas.openxmlformats.org/officeDocument/2006/relationships/hyperlink" Target="mailto:milena.bustos@gobiernobogota.gov.co" TargetMode="External"/><Relationship Id="rId4" Type="http://schemas.openxmlformats.org/officeDocument/2006/relationships/hyperlink" Target="https://www.secop.gov.co/CO1BusinessLine/Tendering/BuyerWorkAreaSpecificAreaGrids/RedirectToContractInNewWindow?mkey=749b9766_f84b_4457_8e31_2167ce3892ba&amp;docUniqueIdentifier=CO1.PCCNTR.2270224&amp;awardUniqueIdentifier=&amp;buyerDossierUniqueIdentifier=CO1.BDOS.1776355&amp;id=927481" TargetMode="External"/><Relationship Id="rId180" Type="http://schemas.openxmlformats.org/officeDocument/2006/relationships/hyperlink" Target="https://community.secop.gov.co/Public/Tendering/OpportunityDetail/Index?noticeUID=CO1.NTC.1876127&amp;isFromPublicArea=True&amp;isModal=False" TargetMode="External"/><Relationship Id="rId236" Type="http://schemas.openxmlformats.org/officeDocument/2006/relationships/hyperlink" Target="https://community.secop.gov.co/Public/Tendering/OpportunityDetail/Index?noticeUID=CO1.NTC.1927280&amp;isFromPublicArea=True&amp;isModal=False" TargetMode="External"/><Relationship Id="rId278" Type="http://schemas.openxmlformats.org/officeDocument/2006/relationships/hyperlink" Target="mailto:luisa.camelo@gobiernobogota.gov.co" TargetMode="External"/><Relationship Id="rId401" Type="http://schemas.openxmlformats.org/officeDocument/2006/relationships/hyperlink" Target="mailto:cesar.malagon@gobiernobogota.gov.co" TargetMode="External"/><Relationship Id="rId443" Type="http://schemas.openxmlformats.org/officeDocument/2006/relationships/hyperlink" Target="mailto:wilsonmolanop@hotmail.com" TargetMode="External"/><Relationship Id="rId650" Type="http://schemas.openxmlformats.org/officeDocument/2006/relationships/hyperlink" Target="mailto:john.betancourth@gobiernobogota.gov.co" TargetMode="External"/><Relationship Id="rId303" Type="http://schemas.openxmlformats.org/officeDocument/2006/relationships/hyperlink" Target="mailto:adriana.morales@gobiernobogota.gov.co" TargetMode="External"/><Relationship Id="rId485" Type="http://schemas.openxmlformats.org/officeDocument/2006/relationships/hyperlink" Target="mailto:alejandracastromoreno16@hotmail.com" TargetMode="External"/><Relationship Id="rId692" Type="http://schemas.openxmlformats.org/officeDocument/2006/relationships/hyperlink" Target="mailto:william.aguilar@gobiernobogota.gov.co" TargetMode="External"/><Relationship Id="rId42" Type="http://schemas.openxmlformats.org/officeDocument/2006/relationships/hyperlink" Target="https://community.secop.gov.co/Public/Tendering/OpportunityDetail/Index?noticeUID=CO1.NTC.1794213&amp;isFromPublicArea=True&amp;isModal=False" TargetMode="External"/><Relationship Id="rId84" Type="http://schemas.openxmlformats.org/officeDocument/2006/relationships/hyperlink" Target="https://community.secop.gov.co/Public/Tendering/OpportunityDetail/Index?noticeUID=CO1.NTC.1811505&amp;isFromPublicArea=True&amp;isModal=False" TargetMode="External"/><Relationship Id="rId138" Type="http://schemas.openxmlformats.org/officeDocument/2006/relationships/hyperlink" Target="https://community.secop.gov.co/Public/Tendering/OpportunityDetail/Index?noticeUID=CO1.NTC.1840984&amp;isFromPublicArea=True&amp;isModal=False" TargetMode="External"/><Relationship Id="rId345" Type="http://schemas.openxmlformats.org/officeDocument/2006/relationships/hyperlink" Target="mailto:orlando.arias@gobiernobogota.gov.co" TargetMode="External"/><Relationship Id="rId387" Type="http://schemas.openxmlformats.org/officeDocument/2006/relationships/hyperlink" Target="mailto:jeisson.cubillos@gobiernobogota.gov.co" TargetMode="External"/><Relationship Id="rId510" Type="http://schemas.openxmlformats.org/officeDocument/2006/relationships/hyperlink" Target="mailto:edwinp314@gmail.com" TargetMode="External"/><Relationship Id="rId552" Type="http://schemas.openxmlformats.org/officeDocument/2006/relationships/hyperlink" Target="mailto:giny2807@hotmail.com" TargetMode="External"/><Relationship Id="rId594" Type="http://schemas.openxmlformats.org/officeDocument/2006/relationships/hyperlink" Target="mailto:jennifferc.2205@gmail.com" TargetMode="External"/><Relationship Id="rId608" Type="http://schemas.openxmlformats.org/officeDocument/2006/relationships/hyperlink" Target="mailto:ragomezh@unal.edu.co" TargetMode="External"/><Relationship Id="rId191" Type="http://schemas.openxmlformats.org/officeDocument/2006/relationships/hyperlink" Target="https://community.secop.gov.co/Public/Tendering/ContractNoticePhases/View?PPI=CO1.PPI.12672225&amp;isFromPublicArea=True&amp;isModal=False" TargetMode="External"/><Relationship Id="rId205" Type="http://schemas.openxmlformats.org/officeDocument/2006/relationships/hyperlink" Target="https://community.secop.gov.co/Public/Tendering/OpportunityDetail/Index?noticeUID=CO1.NTC.1893844&amp;isFromPublicArea=True&amp;isModal=False" TargetMode="External"/><Relationship Id="rId247" Type="http://schemas.openxmlformats.org/officeDocument/2006/relationships/hyperlink" Target="https://community.secop.gov.co/Public/Tendering/OpportunityDetail/Index?noticeUID=CO1.NTC.1946704&amp;isFromPublicArea=True&amp;isModal=False" TargetMode="External"/><Relationship Id="rId412" Type="http://schemas.openxmlformats.org/officeDocument/2006/relationships/hyperlink" Target="mailto:malbuena@outlook.com" TargetMode="External"/><Relationship Id="rId107" Type="http://schemas.openxmlformats.org/officeDocument/2006/relationships/hyperlink" Target="https://community.secop.gov.co/Public/Tendering/OpportunityDetail/Index?noticeUID=CO1.NTC.1823390&amp;isFromPublicArea=True&amp;isModal=False" TargetMode="External"/><Relationship Id="rId289" Type="http://schemas.openxmlformats.org/officeDocument/2006/relationships/hyperlink" Target="mailto:miguel.moya@gobiernobogota.gov.co" TargetMode="External"/><Relationship Id="rId454" Type="http://schemas.openxmlformats.org/officeDocument/2006/relationships/hyperlink" Target="mailto:kjnunezj@gmail.com" TargetMode="External"/><Relationship Id="rId496" Type="http://schemas.openxmlformats.org/officeDocument/2006/relationships/hyperlink" Target="mailto:carmenusme@yahoo.es" TargetMode="External"/><Relationship Id="rId661" Type="http://schemas.openxmlformats.org/officeDocument/2006/relationships/hyperlink" Target="mailto:jennifer.contreras@gobiernobogota.gov.co" TargetMode="External"/><Relationship Id="rId11" Type="http://schemas.openxmlformats.org/officeDocument/2006/relationships/hyperlink" Target="https://community.secop.gov.co/Public/Tendering/OpportunityDetail/Index?noticeUID=CO1.NTC.1758594&amp;isFromPublicArea=True&amp;isModal=False" TargetMode="External"/><Relationship Id="rId53" Type="http://schemas.openxmlformats.org/officeDocument/2006/relationships/hyperlink" Target="https://community.secop.gov.co/Public/Tendering/OpportunityDetail/Index?noticeUID=CO1.NTC.1794246&amp;isFromPublicArea=True&amp;isModal=False" TargetMode="External"/><Relationship Id="rId149" Type="http://schemas.openxmlformats.org/officeDocument/2006/relationships/hyperlink" Target="https://community.secop.gov.co/Public/Tendering/OpportunityDetail/Index?noticeUID=CO1.NTC.1852509&amp;isFromPublicArea=True&amp;isModal=False" TargetMode="External"/><Relationship Id="rId314" Type="http://schemas.openxmlformats.org/officeDocument/2006/relationships/hyperlink" Target="mailto:angie.noguera@gobiernobogota.gov.co" TargetMode="External"/><Relationship Id="rId356" Type="http://schemas.openxmlformats.org/officeDocument/2006/relationships/hyperlink" Target="mailto:tiberio.angarita@gobiernobogota.gov.co" TargetMode="External"/><Relationship Id="rId398" Type="http://schemas.openxmlformats.org/officeDocument/2006/relationships/hyperlink" Target="mailto:martha.rodriguez@gobiernobogota.gov.co" TargetMode="External"/><Relationship Id="rId521" Type="http://schemas.openxmlformats.org/officeDocument/2006/relationships/hyperlink" Target="mailto:sotorey15@hotmail.com" TargetMode="External"/><Relationship Id="rId563" Type="http://schemas.openxmlformats.org/officeDocument/2006/relationships/hyperlink" Target="mailto:luisfeliperiverosm@gmail.com" TargetMode="External"/><Relationship Id="rId619" Type="http://schemas.openxmlformats.org/officeDocument/2006/relationships/hyperlink" Target="mailto:ejecafetero@gmail.com" TargetMode="External"/><Relationship Id="rId95" Type="http://schemas.openxmlformats.org/officeDocument/2006/relationships/hyperlink" Target="https://community.secop.gov.co/Public/Tendering/OpportunityDetail/Index?noticeUID=CO1.NTC.1814604&amp;isFromPublicArea=True&amp;isModal=False" TargetMode="External"/><Relationship Id="rId160" Type="http://schemas.openxmlformats.org/officeDocument/2006/relationships/hyperlink" Target="https://community.secop.gov.co/Public/Tendering/OpportunityDetail/Index?noticeUID=CO1.NTC.1866401&amp;isFromPublicArea=True&amp;isModal=False" TargetMode="External"/><Relationship Id="rId216" Type="http://schemas.openxmlformats.org/officeDocument/2006/relationships/hyperlink" Target="https://community.secop.gov.co/Public/Tendering/OpportunityDetail/Index?noticeUID=CO1.NTC.1901716&amp;isFromPublicArea=True&amp;isModal=False" TargetMode="External"/><Relationship Id="rId423" Type="http://schemas.openxmlformats.org/officeDocument/2006/relationships/hyperlink" Target="mailto:felipemoyabonilla@gmail.com" TargetMode="External"/><Relationship Id="rId258" Type="http://schemas.openxmlformats.org/officeDocument/2006/relationships/hyperlink" Target="mailto:jonathan.rodriguez@gobiernobogota.gov.co" TargetMode="External"/><Relationship Id="rId465" Type="http://schemas.openxmlformats.org/officeDocument/2006/relationships/hyperlink" Target="mailto:stefa.gar8@gmail.com" TargetMode="External"/><Relationship Id="rId630" Type="http://schemas.openxmlformats.org/officeDocument/2006/relationships/hyperlink" Target="mailto:ricardomolina79@hotmail.com" TargetMode="External"/><Relationship Id="rId672" Type="http://schemas.openxmlformats.org/officeDocument/2006/relationships/hyperlink" Target="mailto:psangelica2017@gmail.com" TargetMode="External"/><Relationship Id="rId22" Type="http://schemas.openxmlformats.org/officeDocument/2006/relationships/hyperlink" Target="https://community.secop.gov.co/Public/Tendering/OpportunityDetail/Index?noticeUID=CO1.NTC.1777187&amp;isFromPublicArea=True&amp;isModal=False" TargetMode="External"/><Relationship Id="rId64" Type="http://schemas.openxmlformats.org/officeDocument/2006/relationships/hyperlink" Target="https://community.secop.gov.co/Public/Tendering/OpportunityDetail/Index?noticeUID=CO1.NTC.1798416&amp;isFromPublicArea=True&amp;isModal=False" TargetMode="External"/><Relationship Id="rId118" Type="http://schemas.openxmlformats.org/officeDocument/2006/relationships/hyperlink" Target="https://community.secop.gov.co/Public/Tendering/OpportunityDetail/Index?noticeUID=CO1.NTC.1832013&amp;isFromPublicArea=True&amp;isModal=False" TargetMode="External"/><Relationship Id="rId325" Type="http://schemas.openxmlformats.org/officeDocument/2006/relationships/hyperlink" Target="mailto:carlos.vargas@gobiernobogota.gov.co" TargetMode="External"/><Relationship Id="rId367" Type="http://schemas.openxmlformats.org/officeDocument/2006/relationships/hyperlink" Target="mailto:luisa.ravelo@gobiernobogota.gov.co" TargetMode="External"/><Relationship Id="rId532" Type="http://schemas.openxmlformats.org/officeDocument/2006/relationships/hyperlink" Target="mailto:slayurani19@hotmail.com" TargetMode="External"/><Relationship Id="rId574" Type="http://schemas.openxmlformats.org/officeDocument/2006/relationships/hyperlink" Target="mailto:k.lprieto25@gmail.com" TargetMode="External"/><Relationship Id="rId171" Type="http://schemas.openxmlformats.org/officeDocument/2006/relationships/hyperlink" Target="https://community.secop.gov.co/Public/Tendering/OpportunityDetail/Index?noticeUID=CO1.NTC.1871654&amp;isFromPublicArea=True&amp;isModal=False" TargetMode="External"/><Relationship Id="rId227" Type="http://schemas.openxmlformats.org/officeDocument/2006/relationships/hyperlink" Target="https://community.secop.gov.co/Public/Tendering/OpportunityDetail/Index?noticeUID=CO1.NTC.1909534&amp;isFromPublicArea=True&amp;isModal=False" TargetMode="External"/><Relationship Id="rId269" Type="http://schemas.openxmlformats.org/officeDocument/2006/relationships/hyperlink" Target="mailto:oskar.garcia@gobierno.bogota.gov.co" TargetMode="External"/><Relationship Id="rId434" Type="http://schemas.openxmlformats.org/officeDocument/2006/relationships/hyperlink" Target="mailto:mylady1022@hotmail.com" TargetMode="External"/><Relationship Id="rId476" Type="http://schemas.openxmlformats.org/officeDocument/2006/relationships/hyperlink" Target="mailto:zola1441670@gmail.com" TargetMode="External"/><Relationship Id="rId641" Type="http://schemas.openxmlformats.org/officeDocument/2006/relationships/hyperlink" Target="mailto:ingrid.avila@gobiernobogota.gov.co" TargetMode="External"/><Relationship Id="rId683" Type="http://schemas.openxmlformats.org/officeDocument/2006/relationships/hyperlink" Target="mailto:mabel.roa@gobiernobogota.gov.co" TargetMode="External"/><Relationship Id="rId33" Type="http://schemas.openxmlformats.org/officeDocument/2006/relationships/hyperlink" Target="https://community.secop.gov.co/Public/Tendering/OpportunityDetail/Index?noticeUID=CO1.NTC.1785063&amp;isFromPublicArea=True&amp;isModal=False" TargetMode="External"/><Relationship Id="rId129" Type="http://schemas.openxmlformats.org/officeDocument/2006/relationships/hyperlink" Target="https://community.secop.gov.co/Public/Tendering/OpportunityDetail/Index?noticeUID=CO1.NTC.1837879&amp;isFromPublicArea=True&amp;isModal=False" TargetMode="External"/><Relationship Id="rId280" Type="http://schemas.openxmlformats.org/officeDocument/2006/relationships/hyperlink" Target="mailto:pgaray779@gmail.com" TargetMode="External"/><Relationship Id="rId336" Type="http://schemas.openxmlformats.org/officeDocument/2006/relationships/hyperlink" Target="mailto:olga.huertas@gobiernobogota.gov.co" TargetMode="External"/><Relationship Id="rId501" Type="http://schemas.openxmlformats.org/officeDocument/2006/relationships/hyperlink" Target="mailto:l1994c@gmail.com" TargetMode="External"/><Relationship Id="rId543" Type="http://schemas.openxmlformats.org/officeDocument/2006/relationships/hyperlink" Target="mailto:malorycolmenares@gmail.com" TargetMode="External"/><Relationship Id="rId75" Type="http://schemas.openxmlformats.org/officeDocument/2006/relationships/hyperlink" Target="https://community.secop.gov.co/Public/Tendering/OpportunityDetail/Index?noticeUID=CO1.NTC.1804700&amp;isFromPublicArea=True&amp;isModal=False" TargetMode="External"/><Relationship Id="rId140" Type="http://schemas.openxmlformats.org/officeDocument/2006/relationships/hyperlink" Target="https://community.secop.gov.co/Public/Tendering/OpportunityDetail/Index?noticeUID=CO1.NTC.1841949&amp;isFromPublicArea=True&amp;isModal=False" TargetMode="External"/><Relationship Id="rId182" Type="http://schemas.openxmlformats.org/officeDocument/2006/relationships/hyperlink" Target="https://community.secop.gov.co/Public/Tendering/OpportunityDetail/Index?noticeUID=CO1.NTC.1876456&amp;isFromPublicArea=True&amp;isModal=False" TargetMode="External"/><Relationship Id="rId378" Type="http://schemas.openxmlformats.org/officeDocument/2006/relationships/hyperlink" Target="mailto:jeisson.perea@gobiernobogota.gov.co" TargetMode="External"/><Relationship Id="rId403" Type="http://schemas.openxmlformats.org/officeDocument/2006/relationships/hyperlink" Target="mailto:gorgearnulfo1333@gmail.com" TargetMode="External"/><Relationship Id="rId585" Type="http://schemas.openxmlformats.org/officeDocument/2006/relationships/hyperlink" Target="mailto:psangelica2017@gmail.com" TargetMode="External"/><Relationship Id="rId6" Type="http://schemas.openxmlformats.org/officeDocument/2006/relationships/hyperlink" Target="https://community.secop.gov.co/Public/Tendering/OpportunityDetail/Index?noticeUID=CO1.NTC.1754697&amp;isFromPublicArea=True&amp;isModal=False" TargetMode="External"/><Relationship Id="rId238" Type="http://schemas.openxmlformats.org/officeDocument/2006/relationships/hyperlink" Target="https://community.secop.gov.co/Public/Tendering/OpportunityDetail/Index?noticeUID=CO1.NTC.1928323&amp;isFromPublicArea=True&amp;isModal=False" TargetMode="External"/><Relationship Id="rId445" Type="http://schemas.openxmlformats.org/officeDocument/2006/relationships/hyperlink" Target="mailto:aphazelus66@hotmail.com" TargetMode="External"/><Relationship Id="rId487" Type="http://schemas.openxmlformats.org/officeDocument/2006/relationships/hyperlink" Target="mailto:dialexapc@hotmail.com" TargetMode="External"/><Relationship Id="rId610" Type="http://schemas.openxmlformats.org/officeDocument/2006/relationships/hyperlink" Target="mailto:jfjimenez18@hotmail.com" TargetMode="External"/><Relationship Id="rId652" Type="http://schemas.openxmlformats.org/officeDocument/2006/relationships/hyperlink" Target="mailto:jairo.alfonso@gobiernobogota.gov.co" TargetMode="External"/><Relationship Id="rId694" Type="http://schemas.openxmlformats.org/officeDocument/2006/relationships/hyperlink" Target="mailto:omali1977@yahoo.es" TargetMode="External"/><Relationship Id="rId291" Type="http://schemas.openxmlformats.org/officeDocument/2006/relationships/hyperlink" Target="mailto:enver.lopez@gobiernobogota.gov.co" TargetMode="External"/><Relationship Id="rId305" Type="http://schemas.openxmlformats.org/officeDocument/2006/relationships/hyperlink" Target="mailto:marcela.martin@gobiernobogota.gov.co" TargetMode="External"/><Relationship Id="rId347" Type="http://schemas.openxmlformats.org/officeDocument/2006/relationships/hyperlink" Target="mailto:inti.ribadeneira@gobiernobogota.gov.co" TargetMode="External"/><Relationship Id="rId512" Type="http://schemas.openxmlformats.org/officeDocument/2006/relationships/hyperlink" Target="mailto:jimeneza.juan@outlook.es" TargetMode="External"/><Relationship Id="rId44" Type="http://schemas.openxmlformats.org/officeDocument/2006/relationships/hyperlink" Target="https://community.secop.gov.co/Public/Tendering/OpportunityDetail/Index?noticeUID=CO1.NTC.1792898&amp;isFromPublicArea=True&amp;isModal=False" TargetMode="External"/><Relationship Id="rId86" Type="http://schemas.openxmlformats.org/officeDocument/2006/relationships/hyperlink" Target="https://community.secop.gov.co/Public/Tendering/OpportunityDetail/Index?noticeUID=CO1.NTC.1812634&amp;isFromPublicArea=True&amp;isModal=False" TargetMode="External"/><Relationship Id="rId151" Type="http://schemas.openxmlformats.org/officeDocument/2006/relationships/hyperlink" Target="https://community.secop.gov.co/Public/Tendering/OpportunityDetail/Index?noticeUID=CO1.NTC.1857138&amp;isFromPublicArea=True&amp;isModal=False" TargetMode="External"/><Relationship Id="rId389" Type="http://schemas.openxmlformats.org/officeDocument/2006/relationships/hyperlink" Target="mailto:luz.paez@gobiernobogota.gov.co" TargetMode="External"/><Relationship Id="rId554" Type="http://schemas.openxmlformats.org/officeDocument/2006/relationships/hyperlink" Target="mailto:marcecambe0910@gmail.com" TargetMode="External"/><Relationship Id="rId596" Type="http://schemas.openxmlformats.org/officeDocument/2006/relationships/hyperlink" Target="mailto:arq_lghernandez@hotmail.es" TargetMode="External"/><Relationship Id="rId193" Type="http://schemas.openxmlformats.org/officeDocument/2006/relationships/hyperlink" Target="https://community.secop.gov.co/Public/Tendering/OpportunityDetail/Index?noticeUID=CO1.NTC.1885226&amp;isFromPublicArea=True&amp;isModal=False" TargetMode="External"/><Relationship Id="rId207" Type="http://schemas.openxmlformats.org/officeDocument/2006/relationships/hyperlink" Target="https://community.secop.gov.co/Public/Tendering/OpportunityDetail/Index?noticeUID=CO1.NTC.1895903&amp;isFromPublicArea=True&amp;isModal=False" TargetMode="External"/><Relationship Id="rId249" Type="http://schemas.openxmlformats.org/officeDocument/2006/relationships/hyperlink" Target="https://www.secop.gov.co/CO1BusinessLine/Tendering/BuyerWorkAreaSpecificAreaGrids/RedirectToContractInNewWindow?mkey=fb9c5a78_9a67_4bf9_bb3e_0ce7692ffa23&amp;docUniqueIdentifier=CO1.PCCNTR.2478333&amp;awardUniqueIdentifier=&amp;buyerDossierUniqueIdentifier=CO1.BDOS.1949029&amp;id=1051473" TargetMode="External"/><Relationship Id="rId414" Type="http://schemas.openxmlformats.org/officeDocument/2006/relationships/hyperlink" Target="mailto:andreaguzmanbarbosa16@gmail.com" TargetMode="External"/><Relationship Id="rId456" Type="http://schemas.openxmlformats.org/officeDocument/2006/relationships/hyperlink" Target="mailto:javimendez_8@hotmail.com" TargetMode="External"/><Relationship Id="rId498" Type="http://schemas.openxmlformats.org/officeDocument/2006/relationships/hyperlink" Target="mailto:yeissonsde@gmail.com" TargetMode="External"/><Relationship Id="rId621" Type="http://schemas.openxmlformats.org/officeDocument/2006/relationships/hyperlink" Target="mailto:joseleuro@gmail.com" TargetMode="External"/><Relationship Id="rId663" Type="http://schemas.openxmlformats.org/officeDocument/2006/relationships/hyperlink" Target="mailto:zanin.sua@gobiernobogota.gov.co" TargetMode="External"/><Relationship Id="rId13" Type="http://schemas.openxmlformats.org/officeDocument/2006/relationships/hyperlink" Target="https://community.secop.gov.co/Public/Tendering/OpportunityDetail/Index?noticeUID=CO1.NTC.1758792&amp;isFromPublicArea=True&amp;isModal=False" TargetMode="External"/><Relationship Id="rId109" Type="http://schemas.openxmlformats.org/officeDocument/2006/relationships/hyperlink" Target="https://community.secop.gov.co/Public/Tendering/OpportunityDetail/Index?noticeUID=CO1.NTC.1823829&amp;isFromPublicArea=True&amp;isModal=False" TargetMode="External"/><Relationship Id="rId260" Type="http://schemas.openxmlformats.org/officeDocument/2006/relationships/hyperlink" Target="mailto:zandypineda19@gmail.com" TargetMode="External"/><Relationship Id="rId316" Type="http://schemas.openxmlformats.org/officeDocument/2006/relationships/hyperlink" Target="mailto:olga.zapata@gobiernobogota.gov.co" TargetMode="External"/><Relationship Id="rId523" Type="http://schemas.openxmlformats.org/officeDocument/2006/relationships/hyperlink" Target="mailto:nellyalexavargasro@hotmail.com" TargetMode="External"/><Relationship Id="rId55" Type="http://schemas.openxmlformats.org/officeDocument/2006/relationships/hyperlink" Target="https://community.secop.gov.co/Public/Tendering/OpportunityDetail/Index?noticeUID=CO1.NTC.1794550&amp;isFromPublicArea=True&amp;isModal=False" TargetMode="External"/><Relationship Id="rId97" Type="http://schemas.openxmlformats.org/officeDocument/2006/relationships/hyperlink" Target="https://community.secop.gov.co/Public/Tendering/OpportunityDetail/Index?noticeUID=CO1.NTC.1814926&amp;isFromPublicArea=True&amp;isModal=False" TargetMode="External"/><Relationship Id="rId120" Type="http://schemas.openxmlformats.org/officeDocument/2006/relationships/hyperlink" Target="https://community.secop.gov.co/Public/Tendering/OpportunityDetail/Index?noticeUID=CO1.NTC.1831331&amp;isFromPublicArea=True&amp;isModal=False" TargetMode="External"/><Relationship Id="rId358" Type="http://schemas.openxmlformats.org/officeDocument/2006/relationships/hyperlink" Target="mailto:natalia.sanchez@gobiernobogota.gov.co" TargetMode="External"/><Relationship Id="rId565" Type="http://schemas.openxmlformats.org/officeDocument/2006/relationships/hyperlink" Target="mailto:wer75@hotmail.com" TargetMode="External"/><Relationship Id="rId162" Type="http://schemas.openxmlformats.org/officeDocument/2006/relationships/hyperlink" Target="https://community.secop.gov.co/Public/Tendering/ContractNoticePhases/View?PPI=CO1.PPI.12096717&amp;isFromPublicArea=True&amp;isModal=False" TargetMode="External"/><Relationship Id="rId218" Type="http://schemas.openxmlformats.org/officeDocument/2006/relationships/hyperlink" Target="https://community.secop.gov.co/Public/Tendering/OpportunityDetail/Index?noticeUID=CO1.NTC.1901486&amp;isFromPublicArea=True&amp;isModal=False" TargetMode="External"/><Relationship Id="rId425" Type="http://schemas.openxmlformats.org/officeDocument/2006/relationships/hyperlink" Target="mailto:edgargoyeneche41@yahoo.com" TargetMode="External"/><Relationship Id="rId467" Type="http://schemas.openxmlformats.org/officeDocument/2006/relationships/hyperlink" Target="mailto:ramiro.tovar.prieto@gmail.com" TargetMode="External"/><Relationship Id="rId632" Type="http://schemas.openxmlformats.org/officeDocument/2006/relationships/hyperlink" Target="mailto:egarsierra@hotmail.com" TargetMode="External"/><Relationship Id="rId271" Type="http://schemas.openxmlformats.org/officeDocument/2006/relationships/hyperlink" Target="mailto:agrodaro@hotmail.com" TargetMode="External"/><Relationship Id="rId674" Type="http://schemas.openxmlformats.org/officeDocument/2006/relationships/hyperlink" Target="mailto:alejandracastromoreno16@hotmail.com" TargetMode="External"/><Relationship Id="rId24" Type="http://schemas.openxmlformats.org/officeDocument/2006/relationships/hyperlink" Target="https://community.secop.gov.co/Public/Tendering/OpportunityDetail/Index?noticeUID=CO1.NTC.1781200&amp;isFromPublicArea=True&amp;isModal=False" TargetMode="External"/><Relationship Id="rId66" Type="http://schemas.openxmlformats.org/officeDocument/2006/relationships/hyperlink" Target="https://community.secop.gov.co/Public/Tendering/OpportunityDetail/Index?noticeUID=CO1.NTC.1801304&amp;isFromPublicArea=True&amp;isModal=False" TargetMode="External"/><Relationship Id="rId131" Type="http://schemas.openxmlformats.org/officeDocument/2006/relationships/hyperlink" Target="https://community.secop.gov.co/Public/Tendering/OpportunityDetail/Index?noticeUID=CO1.NTC.1839755&amp;isFromPublicArea=True&amp;isModal=False" TargetMode="External"/><Relationship Id="rId327" Type="http://schemas.openxmlformats.org/officeDocument/2006/relationships/hyperlink" Target="mailto:jacqueline.mora@gobiernobogota.gov.co" TargetMode="External"/><Relationship Id="rId369" Type="http://schemas.openxmlformats.org/officeDocument/2006/relationships/hyperlink" Target="mailto:maria.salamanca@gobiernobogota.gov.co" TargetMode="External"/><Relationship Id="rId534" Type="http://schemas.openxmlformats.org/officeDocument/2006/relationships/hyperlink" Target="mailto:tato.andres1022@gmail.com" TargetMode="External"/><Relationship Id="rId576" Type="http://schemas.openxmlformats.org/officeDocument/2006/relationships/hyperlink" Target="mailto:e2guti@hotmail.com" TargetMode="External"/><Relationship Id="rId173" Type="http://schemas.openxmlformats.org/officeDocument/2006/relationships/hyperlink" Target="https://community.secop.gov.co/Public/Tendering/OpportunityDetail/Index?noticeUID=CO1.NTC.1871288&amp;isFromPublicArea=True&amp;isModal=False" TargetMode="External"/><Relationship Id="rId229" Type="http://schemas.openxmlformats.org/officeDocument/2006/relationships/hyperlink" Target="https://community.secop.gov.co/Public/Tendering/OpportunityDetail/Index?noticeUID=CO1.NTC.1912255&amp;isFromPublicArea=True&amp;isModal=False" TargetMode="External"/><Relationship Id="rId380" Type="http://schemas.openxmlformats.org/officeDocument/2006/relationships/hyperlink" Target="mailto:giovanny.rojas@gobiernobogota.gov.co" TargetMode="External"/><Relationship Id="rId436" Type="http://schemas.openxmlformats.org/officeDocument/2006/relationships/hyperlink" Target="mailto:clubfinanzas777@gmail.com" TargetMode="External"/><Relationship Id="rId601" Type="http://schemas.openxmlformats.org/officeDocument/2006/relationships/hyperlink" Target="mailto:jairoalfonso21@gmail.com" TargetMode="External"/><Relationship Id="rId643" Type="http://schemas.openxmlformats.org/officeDocument/2006/relationships/hyperlink" Target="mailto:jhon.jimenez@gobiernobogota.gov.co" TargetMode="External"/><Relationship Id="rId240" Type="http://schemas.openxmlformats.org/officeDocument/2006/relationships/hyperlink" Target="https://community.secop.gov.co/Public/Tendering/OpportunityDetail/Index?noticeUID=CO1.NTC.1928197&amp;isFromPublicArea=True&amp;isModal=False" TargetMode="External"/><Relationship Id="rId478" Type="http://schemas.openxmlformats.org/officeDocument/2006/relationships/hyperlink" Target="mailto:yennifersilva.04@gmail.com" TargetMode="External"/><Relationship Id="rId685" Type="http://schemas.openxmlformats.org/officeDocument/2006/relationships/hyperlink" Target="mailto:jhonatan.moreno@gobiernobogota.gov.co" TargetMode="External"/><Relationship Id="rId35" Type="http://schemas.openxmlformats.org/officeDocument/2006/relationships/hyperlink" Target="https://community.secop.gov.co/Public/Tendering/OpportunityDetail/Index?noticeUID=CO1.NTC.1790132&amp;isFromPublicArea=True&amp;isModal=False" TargetMode="External"/><Relationship Id="rId77" Type="http://schemas.openxmlformats.org/officeDocument/2006/relationships/hyperlink" Target="https://community.secop.gov.co/Public/Tendering/OpportunityDetail/Index?noticeUID=CO1.NTC.1804819&amp;isFromPublicArea=True&amp;isModal=False" TargetMode="External"/><Relationship Id="rId100" Type="http://schemas.openxmlformats.org/officeDocument/2006/relationships/hyperlink" Target="https://community.secop.gov.co/Public/Tendering/OpportunityDetail/Index?noticeUID=CO1.NTC.1819117&amp;isFromPublicArea=True&amp;isModal=False" TargetMode="External"/><Relationship Id="rId282" Type="http://schemas.openxmlformats.org/officeDocument/2006/relationships/hyperlink" Target="mailto:sinjimenezz@gmail.com" TargetMode="External"/><Relationship Id="rId338" Type="http://schemas.openxmlformats.org/officeDocument/2006/relationships/hyperlink" Target="mailto:sergio.reyes@gobiernobogota.gov.co" TargetMode="External"/><Relationship Id="rId503" Type="http://schemas.openxmlformats.org/officeDocument/2006/relationships/hyperlink" Target="mailto:aliriusone@hotmail.com" TargetMode="External"/><Relationship Id="rId545" Type="http://schemas.openxmlformats.org/officeDocument/2006/relationships/hyperlink" Target="mailto:ferjimenez2011@gmail.com" TargetMode="External"/><Relationship Id="rId587" Type="http://schemas.openxmlformats.org/officeDocument/2006/relationships/hyperlink" Target="mailto:Yulivelasquez96@gmail.com" TargetMode="External"/><Relationship Id="rId8" Type="http://schemas.openxmlformats.org/officeDocument/2006/relationships/hyperlink" Target="https://community.secop.gov.co/Public/Tendering/OpportunityDetail/Index?noticeUID=CO1.NTC.1754695&amp;isFromPublicArea=True&amp;isModal=False" TargetMode="External"/><Relationship Id="rId142" Type="http://schemas.openxmlformats.org/officeDocument/2006/relationships/hyperlink" Target="https://community.secop.gov.co/Public/Tendering/OpportunityDetail/Index?noticeUID=CO1.NTC.1847598&amp;isFromPublicArea=True&amp;isModal=False" TargetMode="External"/><Relationship Id="rId184" Type="http://schemas.openxmlformats.org/officeDocument/2006/relationships/hyperlink" Target="https://community.secop.gov.co/Public/Tendering/OpportunityDetail/Index?noticeUID=CO1.NTC.1879416&amp;isFromPublicArea=True&amp;isModal=False" TargetMode="External"/><Relationship Id="rId391" Type="http://schemas.openxmlformats.org/officeDocument/2006/relationships/hyperlink" Target="mailto:esmeralda.castro@gobiernobogota.gov.co" TargetMode="External"/><Relationship Id="rId405" Type="http://schemas.openxmlformats.org/officeDocument/2006/relationships/hyperlink" Target="mailto:fernandotrgo@gmail.com" TargetMode="External"/><Relationship Id="rId447" Type="http://schemas.openxmlformats.org/officeDocument/2006/relationships/hyperlink" Target="mailto:camila.ospina14@outlook.com" TargetMode="External"/><Relationship Id="rId612" Type="http://schemas.openxmlformats.org/officeDocument/2006/relationships/hyperlink" Target="mailto:carolina.avila089@gmail.com" TargetMode="External"/><Relationship Id="rId251" Type="http://schemas.openxmlformats.org/officeDocument/2006/relationships/hyperlink" Target="https://community.secop.gov.co/Public/Tendering/OpportunityDetail/Index?noticeUID=CO1.NTC.1876833&amp;isFromPublicArea=True&amp;isModal=False" TargetMode="External"/><Relationship Id="rId489" Type="http://schemas.openxmlformats.org/officeDocument/2006/relationships/hyperlink" Target="mailto:hamixon.leal@gmail.com" TargetMode="External"/><Relationship Id="rId654" Type="http://schemas.openxmlformats.org/officeDocument/2006/relationships/hyperlink" Target="mailto:duvan.poveda@gobiernobogota.gov.co" TargetMode="External"/><Relationship Id="rId696" Type="http://schemas.openxmlformats.org/officeDocument/2006/relationships/hyperlink" Target="https://community.secop.gov.co/Public/Tendering/OpportunityDetail/Index?noticeUID=CO1.NTC.2013610&amp;isFromPublicArea=True&amp;isModal=False" TargetMode="External"/><Relationship Id="rId46" Type="http://schemas.openxmlformats.org/officeDocument/2006/relationships/hyperlink" Target="https://community.secop.gov.co/Public/Tendering/OpportunityDetail/Index?noticeUID=CO1.NTC.1793089&amp;isFromPublicArea=True&amp;isModal=False" TargetMode="External"/><Relationship Id="rId293" Type="http://schemas.openxmlformats.org/officeDocument/2006/relationships/hyperlink" Target="mailto:jonny.beltran@gobiernobogota.gov.co" TargetMode="External"/><Relationship Id="rId307" Type="http://schemas.openxmlformats.org/officeDocument/2006/relationships/hyperlink" Target="mailto:karen.nunez@gobiernobogota.gov.co" TargetMode="External"/><Relationship Id="rId349" Type="http://schemas.openxmlformats.org/officeDocument/2006/relationships/hyperlink" Target="mailto:jennifers.colmenares@gobiernobogota.gov.co" TargetMode="External"/><Relationship Id="rId514" Type="http://schemas.openxmlformats.org/officeDocument/2006/relationships/hyperlink" Target="mailto:olhumen@hotmail.com" TargetMode="External"/><Relationship Id="rId556" Type="http://schemas.openxmlformats.org/officeDocument/2006/relationships/hyperlink" Target="mailto:oscar.grsalazar@gmail.com" TargetMode="External"/><Relationship Id="rId88" Type="http://schemas.openxmlformats.org/officeDocument/2006/relationships/hyperlink" Target="https://community.secop.gov.co/Public/Tendering/OpportunityDetail/Index?noticeUID=CO1.NTC.1812482&amp;isFromPublicArea=True&amp;isModal=False" TargetMode="External"/><Relationship Id="rId111" Type="http://schemas.openxmlformats.org/officeDocument/2006/relationships/hyperlink" Target="https://community.secop.gov.co/Public/Tendering/OpportunityDetail/Index?noticeUID=CO1.NTC.1827802&amp;isFromPublicArea=True&amp;isModal=False" TargetMode="External"/><Relationship Id="rId153" Type="http://schemas.openxmlformats.org/officeDocument/2006/relationships/hyperlink" Target="https://community.secop.gov.co/Public/Tendering/OpportunityDetail/Index?noticeUID=CO1.NTC.1857408&amp;isFromPublicArea=True&amp;isModal=False" TargetMode="External"/><Relationship Id="rId195" Type="http://schemas.openxmlformats.org/officeDocument/2006/relationships/hyperlink" Target="https://community.secop.gov.co/Public/Tendering/OpportunityDetail/Index?noticeUID=CO1.NTC.1884908&amp;isFromPublicArea=True&amp;isModal=False" TargetMode="External"/><Relationship Id="rId209" Type="http://schemas.openxmlformats.org/officeDocument/2006/relationships/hyperlink" Target="https://community.secop.gov.co/Public/Tendering/OpportunityDetail/Index?noticeUID=CO1.NTC.1897243&amp;isFromPublicArea=True&amp;isModal=False" TargetMode="External"/><Relationship Id="rId360" Type="http://schemas.openxmlformats.org/officeDocument/2006/relationships/hyperlink" Target="mailto:alejandro.rodriguez@gobiernobogota.gov.co" TargetMode="External"/><Relationship Id="rId416" Type="http://schemas.openxmlformats.org/officeDocument/2006/relationships/hyperlink" Target="mailto:angela.chaparro@dell.com" TargetMode="External"/><Relationship Id="rId598" Type="http://schemas.openxmlformats.org/officeDocument/2006/relationships/hyperlink" Target="mailto:oscar_cr19@hotmail.com" TargetMode="External"/><Relationship Id="rId220" Type="http://schemas.openxmlformats.org/officeDocument/2006/relationships/hyperlink" Target="https://community.secop.gov.co/Public/Tendering/OpportunityDetail/Index?noticeUID=CO1.NTC.1902800&amp;isFromPublicArea=True&amp;isModal=False" TargetMode="External"/><Relationship Id="rId458" Type="http://schemas.openxmlformats.org/officeDocument/2006/relationships/hyperlink" Target="mailto:margaritavalero69@gmail.com" TargetMode="External"/><Relationship Id="rId623" Type="http://schemas.openxmlformats.org/officeDocument/2006/relationships/hyperlink" Target="mailto:jeisson114@gmail.com" TargetMode="External"/><Relationship Id="rId665" Type="http://schemas.openxmlformats.org/officeDocument/2006/relationships/hyperlink" Target="mailto:angie.tibaduiza@gobiernobogota.gov.co" TargetMode="External"/><Relationship Id="rId15" Type="http://schemas.openxmlformats.org/officeDocument/2006/relationships/hyperlink" Target="https://community.secop.gov.co/Public/Tendering/OpportunityDetail/Index?noticeUID=CO1.NTC.1763403&amp;isFromPublicArea=True&amp;isModal=False" TargetMode="External"/><Relationship Id="rId57" Type="http://schemas.openxmlformats.org/officeDocument/2006/relationships/hyperlink" Target="https://community.secop.gov.co/Public/Tendering/OpportunityDetail/Index?noticeUID=CO1.NTC.1796309&amp;isFromPublicArea=True&amp;isModal=False" TargetMode="External"/><Relationship Id="rId262" Type="http://schemas.openxmlformats.org/officeDocument/2006/relationships/hyperlink" Target="mailto:sindy.arevalo@gobiernobogota.gov.co" TargetMode="External"/><Relationship Id="rId318" Type="http://schemas.openxmlformats.org/officeDocument/2006/relationships/hyperlink" Target="mailto:nelson.uribe@gobiernobogota.gov.co" TargetMode="External"/><Relationship Id="rId525" Type="http://schemas.openxmlformats.org/officeDocument/2006/relationships/hyperlink" Target="mailto:apalomares125@gmail.com" TargetMode="External"/><Relationship Id="rId567" Type="http://schemas.openxmlformats.org/officeDocument/2006/relationships/hyperlink" Target="mailto:luisaravelomoya@gmail.com" TargetMode="External"/><Relationship Id="rId99" Type="http://schemas.openxmlformats.org/officeDocument/2006/relationships/hyperlink" Target="https://community.secop.gov.co/Public/Tendering/OpportunityDetail/Index?noticeUID=CO1.NTC.1818316&amp;isFromPublicArea=True&amp;isModal=False" TargetMode="External"/><Relationship Id="rId122" Type="http://schemas.openxmlformats.org/officeDocument/2006/relationships/hyperlink" Target="https://community.secop.gov.co/Public/Tendering/OpportunityDetail/Index?noticeUID=CO1.NTC.1832042&amp;isFromPublicArea=True&amp;isModal=False" TargetMode="External"/><Relationship Id="rId164" Type="http://schemas.openxmlformats.org/officeDocument/2006/relationships/hyperlink" Target="https://community.secop.gov.co/Public/Tendering/OpportunityDetail/Index?noticeUID=CO1.NTC.1866616&amp;isFromPublicArea=True&amp;isModal=False" TargetMode="External"/><Relationship Id="rId371" Type="http://schemas.openxmlformats.org/officeDocument/2006/relationships/hyperlink" Target="mailto:rafael.paez@gobiernobogota.gov.co" TargetMode="External"/><Relationship Id="rId427" Type="http://schemas.openxmlformats.org/officeDocument/2006/relationships/hyperlink" Target="mailto:jonathanplazas@yahoo.com" TargetMode="External"/><Relationship Id="rId469" Type="http://schemas.openxmlformats.org/officeDocument/2006/relationships/hyperlink" Target="mailto:angilore2011@gmail.com" TargetMode="External"/><Relationship Id="rId634" Type="http://schemas.openxmlformats.org/officeDocument/2006/relationships/hyperlink" Target="mailto:jorgesalgadoar@gmail.com" TargetMode="External"/><Relationship Id="rId676" Type="http://schemas.openxmlformats.org/officeDocument/2006/relationships/hyperlink" Target="https://community.secop.gov.co/Public/Tendering/OpportunityDetail/Index?noticeUID=CO1.NTC.1994932&amp;isFromPublicArea=True&amp;isModal=False" TargetMode="External"/><Relationship Id="rId26" Type="http://schemas.openxmlformats.org/officeDocument/2006/relationships/hyperlink" Target="https://community.secop.gov.co/Public/Tendering/OpportunityDetail/Index?noticeUID=CO1.NTC.1802544&amp;isFromPublicArea=True&amp;isModal=False" TargetMode="External"/><Relationship Id="rId231" Type="http://schemas.openxmlformats.org/officeDocument/2006/relationships/hyperlink" Target="https://www.secop.gov.co/CO1BusinessLine/Tendering/ContractNoticeView/Index?notice=CO1.NTC.1731680" TargetMode="External"/><Relationship Id="rId273" Type="http://schemas.openxmlformats.org/officeDocument/2006/relationships/hyperlink" Target="mailto:valeria.gomez@gobiernobogota.gov.co" TargetMode="External"/><Relationship Id="rId329" Type="http://schemas.openxmlformats.org/officeDocument/2006/relationships/hyperlink" Target="mailto:alberto.villamizar@gobiernobogota.gov.co" TargetMode="External"/><Relationship Id="rId480" Type="http://schemas.openxmlformats.org/officeDocument/2006/relationships/hyperlink" Target="mailto:eduardo.ortiz@idu.gov.co" TargetMode="External"/><Relationship Id="rId536" Type="http://schemas.openxmlformats.org/officeDocument/2006/relationships/hyperlink" Target="mailto:aavilaa333@gmail.com" TargetMode="External"/><Relationship Id="rId68" Type="http://schemas.openxmlformats.org/officeDocument/2006/relationships/hyperlink" Target="https://community.secop.gov.co/Public/Tendering/OpportunityDetail/Index?noticeUID=CO1.NTC.1801765&amp;isFromPublicArea=True&amp;isModal=False" TargetMode="External"/><Relationship Id="rId133" Type="http://schemas.openxmlformats.org/officeDocument/2006/relationships/hyperlink" Target="https://community.secop.gov.co/Public/Tendering/OpportunityDetail/Index?noticeUID=CO1.NTC.1838272&amp;isFromPublicArea=True&amp;isModal=False" TargetMode="External"/><Relationship Id="rId175" Type="http://schemas.openxmlformats.org/officeDocument/2006/relationships/hyperlink" Target="https://community.secop.gov.co/Public/Tendering/OpportunityDetail/Index?noticeUID=CO1.NTC.1872271&amp;isFromPublicArea=True&amp;isModal=False" TargetMode="External"/><Relationship Id="rId340" Type="http://schemas.openxmlformats.org/officeDocument/2006/relationships/hyperlink" Target="mailto:jhoan.moreno@gobiernobogota.gov.co" TargetMode="External"/><Relationship Id="rId578" Type="http://schemas.openxmlformats.org/officeDocument/2006/relationships/hyperlink" Target="mailto:jonguez@live.com" TargetMode="External"/><Relationship Id="rId200" Type="http://schemas.openxmlformats.org/officeDocument/2006/relationships/hyperlink" Target="https://community.secop.gov.co/Public/Tendering/OpportunityDetail/Index?noticeUID=CO1.NTC.1891369&amp;isFromPublicArea=True&amp;isModal=False" TargetMode="External"/><Relationship Id="rId382" Type="http://schemas.openxmlformats.org/officeDocument/2006/relationships/hyperlink" Target="mailto:yhony.mejia@gobiernobogota.gov.co" TargetMode="External"/><Relationship Id="rId438" Type="http://schemas.openxmlformats.org/officeDocument/2006/relationships/hyperlink" Target="mailto:diruhi@hotmail.com" TargetMode="External"/><Relationship Id="rId603" Type="http://schemas.openxmlformats.org/officeDocument/2006/relationships/hyperlink" Target="mailto:mauben1016@gmail.com" TargetMode="External"/><Relationship Id="rId645" Type="http://schemas.openxmlformats.org/officeDocument/2006/relationships/hyperlink" Target="mailto:roberto.gomez@gobiernobogota.gov.co" TargetMode="External"/><Relationship Id="rId687" Type="http://schemas.openxmlformats.org/officeDocument/2006/relationships/hyperlink" Target="mailto:jennifer.munoz@gobiernobogota.gov.co" TargetMode="External"/><Relationship Id="rId242" Type="http://schemas.openxmlformats.org/officeDocument/2006/relationships/hyperlink" Target="https://community.secop.gov.co/Public/Tendering/OpportunityDetail/Index?noticeUID=CO1.NTC.1930165&amp;isFromPublicArea=True&amp;isModal=False" TargetMode="External"/><Relationship Id="rId284" Type="http://schemas.openxmlformats.org/officeDocument/2006/relationships/hyperlink" Target="mailto:monica.figueroa@gobiernobogota.gov.co" TargetMode="External"/><Relationship Id="rId491" Type="http://schemas.openxmlformats.org/officeDocument/2006/relationships/hyperlink" Target="mailto:garkoz13@gmail.com" TargetMode="External"/><Relationship Id="rId505" Type="http://schemas.openxmlformats.org/officeDocument/2006/relationships/hyperlink" Target="mailto:milejuan21@gmail.com" TargetMode="External"/><Relationship Id="rId37" Type="http://schemas.openxmlformats.org/officeDocument/2006/relationships/hyperlink" Target="https://community.secop.gov.co/Public/Tendering/OpportunityDetail/Index?noticeUID=CO1.NTC.1792803&amp;isFromPublicArea=True&amp;isModal=False" TargetMode="External"/><Relationship Id="rId79" Type="http://schemas.openxmlformats.org/officeDocument/2006/relationships/hyperlink" Target="https://community.secop.gov.co/Public/Tendering/OpportunityDetail/Index?noticeUID=CO1.NTC.1805246&amp;isFromPublicArea=True&amp;isModal=False" TargetMode="External"/><Relationship Id="rId102" Type="http://schemas.openxmlformats.org/officeDocument/2006/relationships/hyperlink" Target="https://community.secop.gov.co/Public/Tendering/OpportunityDetail/Index?noticeUID=CO1.NTC.1819307&amp;isFromPublicArea=True&amp;isModal=False" TargetMode="External"/><Relationship Id="rId144" Type="http://schemas.openxmlformats.org/officeDocument/2006/relationships/hyperlink" Target="https://community.secop.gov.co/Public/Tendering/OpportunityDetail/Index?noticeUID=CO1.NTC.1849318&amp;isFromPublicArea=True&amp;isModal=False" TargetMode="External"/><Relationship Id="rId547" Type="http://schemas.openxmlformats.org/officeDocument/2006/relationships/hyperlink" Target="mailto:povedita87@hotmail.com" TargetMode="External"/><Relationship Id="rId589" Type="http://schemas.openxmlformats.org/officeDocument/2006/relationships/hyperlink" Target="mailto:susan0108@hotmail.com" TargetMode="External"/><Relationship Id="rId90" Type="http://schemas.openxmlformats.org/officeDocument/2006/relationships/hyperlink" Target="https://community.secop.gov.co/Public/Tendering/OpportunityDetail/Index?noticeUID=CO1.NTC.1812392&amp;isFromPublicArea=True&amp;isModal=False" TargetMode="External"/><Relationship Id="rId186" Type="http://schemas.openxmlformats.org/officeDocument/2006/relationships/hyperlink" Target="https://community.secop.gov.co/Public/Tendering/OpportunityDetail/Index?noticeUID=CO1.NTC.1880254&amp;isFromPublicArea=True&amp;isModal=False" TargetMode="External"/><Relationship Id="rId351" Type="http://schemas.openxmlformats.org/officeDocument/2006/relationships/hyperlink" Target="mailto:yomary.benavides@gobiernobogota.gov.co" TargetMode="External"/><Relationship Id="rId393" Type="http://schemas.openxmlformats.org/officeDocument/2006/relationships/hyperlink" Target="mailto:francisco.salazar@gobiernobogota.gov.co" TargetMode="External"/><Relationship Id="rId407" Type="http://schemas.openxmlformats.org/officeDocument/2006/relationships/hyperlink" Target="mailto:monirapi@hotmail.com" TargetMode="External"/><Relationship Id="rId449" Type="http://schemas.openxmlformats.org/officeDocument/2006/relationships/hyperlink" Target="mailto:anaceciliarodriguez52@gmail.com" TargetMode="External"/><Relationship Id="rId614" Type="http://schemas.openxmlformats.org/officeDocument/2006/relationships/hyperlink" Target="mailto:bustoscortesmilena@gmail.com" TargetMode="External"/><Relationship Id="rId656" Type="http://schemas.openxmlformats.org/officeDocument/2006/relationships/hyperlink" Target="mailto:christian.bustos@gobiernobogota.gov.co" TargetMode="External"/><Relationship Id="rId211" Type="http://schemas.openxmlformats.org/officeDocument/2006/relationships/hyperlink" Target="https://community.secop.gov.co/Public/Tendering/OpportunityDetail/Index?noticeUID=CO1.NTC.1898438&amp;isFromPublicArea=True&amp;isModal=False" TargetMode="External"/><Relationship Id="rId253" Type="http://schemas.openxmlformats.org/officeDocument/2006/relationships/hyperlink" Target="javascript:void(0);" TargetMode="External"/><Relationship Id="rId295" Type="http://schemas.openxmlformats.org/officeDocument/2006/relationships/hyperlink" Target="mailto:pedro.ayala@gobiernobogota.gov.co" TargetMode="External"/><Relationship Id="rId309" Type="http://schemas.openxmlformats.org/officeDocument/2006/relationships/hyperlink" Target="mailto:odilia.valero@gobiernobogota.gov.co" TargetMode="External"/><Relationship Id="rId460" Type="http://schemas.openxmlformats.org/officeDocument/2006/relationships/hyperlink" Target="mailto:mile.nita@hotmail.es" TargetMode="External"/><Relationship Id="rId516" Type="http://schemas.openxmlformats.org/officeDocument/2006/relationships/hyperlink" Target="mailto:japerezzarate@gmail.com" TargetMode="External"/><Relationship Id="rId48" Type="http://schemas.openxmlformats.org/officeDocument/2006/relationships/hyperlink" Target="https://community.secop.gov.co/Public/Tendering/OpportunityDetail/Index?noticeUID=CO1.NTC.1793556&amp;isFromPublicArea=True&amp;isModal=False" TargetMode="External"/><Relationship Id="rId113" Type="http://schemas.openxmlformats.org/officeDocument/2006/relationships/hyperlink" Target="https://community.secop.gov.co/Public/Tendering/OpportunityDetail/Index?noticeUID=CO1.NTC.1827670&amp;isFromPublicArea=True&amp;isModal=False" TargetMode="External"/><Relationship Id="rId320" Type="http://schemas.openxmlformats.org/officeDocument/2006/relationships/hyperlink" Target="mailto:sebastian.zola@gobiernobogota.gov.co" TargetMode="External"/><Relationship Id="rId558" Type="http://schemas.openxmlformats.org/officeDocument/2006/relationships/hyperlink" Target="mailto:lauragediaz00@gmail.com" TargetMode="External"/><Relationship Id="rId155" Type="http://schemas.openxmlformats.org/officeDocument/2006/relationships/hyperlink" Target="https://community.secop.gov.co/Public/Tendering/OpportunityDetail/Index?noticeUID=CO1.NTC.1857524&amp;isFromPublicArea=True&amp;isModal=False" TargetMode="External"/><Relationship Id="rId197" Type="http://schemas.openxmlformats.org/officeDocument/2006/relationships/hyperlink" Target="https://community.secop.gov.co/Public/Tendering/OpportunityDetail/Index?noticeUID=CO1.NTC.1885149&amp;isFromPublicArea=True&amp;isModal=False" TargetMode="External"/><Relationship Id="rId362" Type="http://schemas.openxmlformats.org/officeDocument/2006/relationships/hyperlink" Target="mailto:roberto.gutierrez@gobiernobogota.gov.co" TargetMode="External"/><Relationship Id="rId418" Type="http://schemas.openxmlformats.org/officeDocument/2006/relationships/hyperlink" Target="mailto:ingrid940923@gmail.com" TargetMode="External"/><Relationship Id="rId625" Type="http://schemas.openxmlformats.org/officeDocument/2006/relationships/hyperlink" Target="mailto:moniksotelo@hotmail.com" TargetMode="External"/><Relationship Id="rId222" Type="http://schemas.openxmlformats.org/officeDocument/2006/relationships/hyperlink" Target="https://community.secop.gov.co/Public/Tendering/ContractNoticePhases/View?PPI=CO1.PPI.12784252&amp;isFromPublicArea=True&amp;isModal=False" TargetMode="External"/><Relationship Id="rId264" Type="http://schemas.openxmlformats.org/officeDocument/2006/relationships/hyperlink" Target="mailto:leidy.castellanos@gobiernobogota.gov.co" TargetMode="External"/><Relationship Id="rId471" Type="http://schemas.openxmlformats.org/officeDocument/2006/relationships/hyperlink" Target="mailto:diegogutierrez_diaz@yahoo.com" TargetMode="External"/><Relationship Id="rId667" Type="http://schemas.openxmlformats.org/officeDocument/2006/relationships/hyperlink" Target="mailto:claudia.castro@gobiernobogota.gov.co" TargetMode="External"/><Relationship Id="rId17" Type="http://schemas.openxmlformats.org/officeDocument/2006/relationships/hyperlink" Target="https://community.secop.gov.co/Public/Tendering/ContractNoticePhases/View?PPI=CO1.PPI.12057896&amp;isFromPublicArea=True&amp;isModal=False" TargetMode="External"/><Relationship Id="rId59" Type="http://schemas.openxmlformats.org/officeDocument/2006/relationships/hyperlink" Target="https://community.secop.gov.co/Public/Tendering/OpportunityDetail/Index?noticeUID=CO1.NTC.1797502&amp;isFromPublicArea=True&amp;isModal=False" TargetMode="External"/><Relationship Id="rId124" Type="http://schemas.openxmlformats.org/officeDocument/2006/relationships/hyperlink" Target="https://community.secop.gov.co/Public/Tendering/OpportunityDetail/Index?noticeUID=CO1.NTC.1835204&amp;isFromPublicArea=True&amp;isModal=False" TargetMode="External"/><Relationship Id="rId527" Type="http://schemas.openxmlformats.org/officeDocument/2006/relationships/hyperlink" Target="mailto:juridicacaralherandez@gmail.com" TargetMode="External"/><Relationship Id="rId569" Type="http://schemas.openxmlformats.org/officeDocument/2006/relationships/hyperlink" Target="mailto:angelicasalamancann@hotmail.com" TargetMode="External"/><Relationship Id="rId70" Type="http://schemas.openxmlformats.org/officeDocument/2006/relationships/hyperlink" Target="https://community.secop.gov.co/Public/Tendering/OpportunityDetail/Index?noticeUID=CO1.NTC.1801761&amp;isFromPublicArea=True&amp;isModal=False" TargetMode="External"/><Relationship Id="rId166" Type="http://schemas.openxmlformats.org/officeDocument/2006/relationships/hyperlink" Target="https://community.secop.gov.co/Public/Tendering/OpportunityDetail/Index?noticeUID=CO1.NTC.1867511&amp;isFromPublicArea=True&amp;isModal=False" TargetMode="External"/><Relationship Id="rId331" Type="http://schemas.openxmlformats.org/officeDocument/2006/relationships/hyperlink" Target="mailto:irina.castiblanco@gobiernobogota.gov.co" TargetMode="External"/><Relationship Id="rId373" Type="http://schemas.openxmlformats.org/officeDocument/2006/relationships/hyperlink" Target="mailto:william.angel@gobiernobogota.gov.co" TargetMode="External"/><Relationship Id="rId429" Type="http://schemas.openxmlformats.org/officeDocument/2006/relationships/hyperlink" Target="mailto:willycoordi@gmail.com" TargetMode="External"/><Relationship Id="rId580" Type="http://schemas.openxmlformats.org/officeDocument/2006/relationships/hyperlink" Target="mailto:adriana.he1020@gmail.com" TargetMode="External"/><Relationship Id="rId636" Type="http://schemas.openxmlformats.org/officeDocument/2006/relationships/hyperlink" Target="mailto:diegoaposada@hotmail.com" TargetMode="External"/><Relationship Id="rId1" Type="http://schemas.openxmlformats.org/officeDocument/2006/relationships/hyperlink" Target="https://www.secop.gov.co/CO1BusinessLine/Tendering/BuyerWorkAreaSpecificAreaGrids/RedirectToContractInNewWindow?mkey=75905a22_1944_4cb4_9b1d_cd3d7dedceb3&amp;docUniqueIdentifier=CO1.PCCNTR.2266201&amp;awardUniqueIdentifier=&amp;buyerDossierUniqueIdentifier=CO1.BDOS.1772887&amp;id=924162" TargetMode="External"/><Relationship Id="rId233" Type="http://schemas.openxmlformats.org/officeDocument/2006/relationships/hyperlink" Target="https://community.secop.gov.co/Public/Tendering/OpportunityDetail/Index?noticeUID=CO1.NTC.1921115&amp;isFromPublicArea=True&amp;isModal=False" TargetMode="External"/><Relationship Id="rId440" Type="http://schemas.openxmlformats.org/officeDocument/2006/relationships/hyperlink" Target="mailto:karen.jar@hotmail.com" TargetMode="External"/><Relationship Id="rId678" Type="http://schemas.openxmlformats.org/officeDocument/2006/relationships/hyperlink" Target="https://www.colombiacompra.gov.co/tienda-virtual-del-estado-colombiano/ordenes-compra/?number_order=66783&amp;state=&amp;entity=&amp;tool=&amp;date_to&amp;date_from" TargetMode="External"/><Relationship Id="rId28" Type="http://schemas.openxmlformats.org/officeDocument/2006/relationships/hyperlink" Target="https://community.secop.gov.co/Public/Tendering/OpportunityDetail/Index?noticeUID=CO1.NTC.1784766&amp;isFromPublicArea=True&amp;isModal=False" TargetMode="External"/><Relationship Id="rId275" Type="http://schemas.openxmlformats.org/officeDocument/2006/relationships/hyperlink" Target="mailto:jenny.fajardo@gobiernobogota.gov.co" TargetMode="External"/><Relationship Id="rId300" Type="http://schemas.openxmlformats.org/officeDocument/2006/relationships/hyperlink" Target="mailto:yolguer.rivera@gobiernobogota.gov.co" TargetMode="External"/><Relationship Id="rId482" Type="http://schemas.openxmlformats.org/officeDocument/2006/relationships/hyperlink" Target="mailto:miguel_vargas1962@hotmail.com" TargetMode="External"/><Relationship Id="rId538" Type="http://schemas.openxmlformats.org/officeDocument/2006/relationships/hyperlink" Target="mailto:willisger@yahoo.com" TargetMode="External"/><Relationship Id="rId81" Type="http://schemas.openxmlformats.org/officeDocument/2006/relationships/hyperlink" Target="https://community.secop.gov.co/Public/Tendering/OpportunityDetail/Index?noticeUID=CO1.NTC.1806113&amp;isFromPublicArea=True&amp;isModal=False" TargetMode="External"/><Relationship Id="rId135" Type="http://schemas.openxmlformats.org/officeDocument/2006/relationships/hyperlink" Target="https://community.secop.gov.co/Public/Tendering/OpportunityDetail/Index?noticeUID=CO1.NTC.1838626&amp;isFromPublicArea=True&amp;isModal=False" TargetMode="External"/><Relationship Id="rId177" Type="http://schemas.openxmlformats.org/officeDocument/2006/relationships/hyperlink" Target="https://community.secop.gov.co/Public/Tendering/OpportunityDetail/Index?noticeUID=CO1.NTC.1873766&amp;isFromPublicArea=True&amp;isModal=False" TargetMode="External"/><Relationship Id="rId342" Type="http://schemas.openxmlformats.org/officeDocument/2006/relationships/hyperlink" Target="mailto:brandon.soto@gobiernobogota.gov.co" TargetMode="External"/><Relationship Id="rId384" Type="http://schemas.openxmlformats.org/officeDocument/2006/relationships/hyperlink" Target="mailto:camila.patino@gobiernobogota.gov.co" TargetMode="External"/><Relationship Id="rId591" Type="http://schemas.openxmlformats.org/officeDocument/2006/relationships/hyperlink" Target="mailto:alejovelez215@gmail.com" TargetMode="External"/><Relationship Id="rId605" Type="http://schemas.openxmlformats.org/officeDocument/2006/relationships/hyperlink" Target="mailto:ricardo.castro@gobiernobogota.gov.co" TargetMode="External"/><Relationship Id="rId202" Type="http://schemas.openxmlformats.org/officeDocument/2006/relationships/hyperlink" Target="https://community.secop.gov.co/Public/Tendering/OpportunityDetail/Index?noticeUID=CO1.NTC.1892772&amp;isFromPublicArea=True&amp;isModal=False" TargetMode="External"/><Relationship Id="rId244" Type="http://schemas.openxmlformats.org/officeDocument/2006/relationships/hyperlink" Target="https://www.secop.gov.co/CO1BusinessLine/Tendering/BuyerWorkAreaSpecificAreaGrids/RedirectToContractInNewWindow?mkey=52f7b232_4645_4b7a_a7e7_f8be4125889d&amp;docUniqueIdentifier=CO1.PCCNTR.2465490&amp;awardUniqueIdentifier=&amp;buyerDossierUniqueIdentifier=CO1.BDOS.1940631&amp;id=1044528" TargetMode="External"/><Relationship Id="rId647" Type="http://schemas.openxmlformats.org/officeDocument/2006/relationships/hyperlink" Target="mailto:clara.gutierrez@gobiernobogota.gov.co" TargetMode="External"/><Relationship Id="rId689" Type="http://schemas.openxmlformats.org/officeDocument/2006/relationships/hyperlink" Target="mailto:andres.niebles@gobiernobogota.gov.co" TargetMode="External"/><Relationship Id="rId39" Type="http://schemas.openxmlformats.org/officeDocument/2006/relationships/hyperlink" Target="https://community.secop.gov.co/Public/Tendering/OpportunityDetail/Index?noticeUID=CO1.NTC.1792452&amp;isFromPublicArea=True&amp;isModal=False" TargetMode="External"/><Relationship Id="rId286" Type="http://schemas.openxmlformats.org/officeDocument/2006/relationships/hyperlink" Target="mailto:ismael.castiblanco@gobiernobogota.gov.co" TargetMode="External"/><Relationship Id="rId451" Type="http://schemas.openxmlformats.org/officeDocument/2006/relationships/hyperlink" Target="mailto:dmmartins1982@gmail.com" TargetMode="External"/><Relationship Id="rId493" Type="http://schemas.openxmlformats.org/officeDocument/2006/relationships/hyperlink" Target="mailto:mleguizamo2@uniminuto.edu.co" TargetMode="External"/><Relationship Id="rId507" Type="http://schemas.openxmlformats.org/officeDocument/2006/relationships/hyperlink" Target="mailto:linagarzon.chc@gmail.com" TargetMode="External"/><Relationship Id="rId549" Type="http://schemas.openxmlformats.org/officeDocument/2006/relationships/hyperlink" Target="mailto:andresibarra0613@gmail.com" TargetMode="External"/><Relationship Id="rId50" Type="http://schemas.openxmlformats.org/officeDocument/2006/relationships/hyperlink" Target="https://community.secop.gov.co/Public/Tendering/OpportunityDetail/Index?noticeUID=CO1.NTC.1793912&amp;isFromPublicArea=True&amp;isModal=False" TargetMode="External"/><Relationship Id="rId104" Type="http://schemas.openxmlformats.org/officeDocument/2006/relationships/hyperlink" Target="https://community.secop.gov.co/Public/Tendering/OpportunityDetail/Index?noticeUID=CO1.NTC.1821520&amp;isFromPublicArea=True&amp;isModal=False" TargetMode="External"/><Relationship Id="rId146" Type="http://schemas.openxmlformats.org/officeDocument/2006/relationships/hyperlink" Target="https://community.secop.gov.co/Public/Tendering/OpportunityDetail/Index?noticeUID=CO1.NTC.1853664&amp;isFromPublicArea=True&amp;isModal=False" TargetMode="External"/><Relationship Id="rId188" Type="http://schemas.openxmlformats.org/officeDocument/2006/relationships/hyperlink" Target="https://community.secop.gov.co/Public/Tendering/OpportunityDetail/Index?noticeUID=CO1.NTC.1882732&amp;isFromPublicArea=True&amp;isModal=False" TargetMode="External"/><Relationship Id="rId311" Type="http://schemas.openxmlformats.org/officeDocument/2006/relationships/hyperlink" Target="mailto:lyda.acevedo@gobiernobogota.gov.co" TargetMode="External"/><Relationship Id="rId353" Type="http://schemas.openxmlformats.org/officeDocument/2006/relationships/hyperlink" Target="mailto:mercy.reina@gobiernobogota.gov.co" TargetMode="External"/><Relationship Id="rId395" Type="http://schemas.openxmlformats.org/officeDocument/2006/relationships/hyperlink" Target="mailto:david.molina@gobiernobogota.gov.co" TargetMode="External"/><Relationship Id="rId409" Type="http://schemas.openxmlformats.org/officeDocument/2006/relationships/hyperlink" Target="mailto:vianis2705@gmail.com" TargetMode="External"/><Relationship Id="rId560" Type="http://schemas.openxmlformats.org/officeDocument/2006/relationships/hyperlink" Target="mailto:oalejandrorc81@gmail.com" TargetMode="External"/><Relationship Id="rId92" Type="http://schemas.openxmlformats.org/officeDocument/2006/relationships/hyperlink" Target="https://community.secop.gov.co/Public/Tendering/OpportunityDetail/Index?noticeUID=CO1.NTC.1813038&amp;isFromPublicArea=True&amp;isModal=False" TargetMode="External"/><Relationship Id="rId213" Type="http://schemas.openxmlformats.org/officeDocument/2006/relationships/hyperlink" Target="https://community.secop.gov.co/Public/Tendering/OpportunityDetail/Index?noticeUID=CO1.NTC.1900232&amp;isFromPublicArea=True&amp;isModal=False" TargetMode="External"/><Relationship Id="rId420" Type="http://schemas.openxmlformats.org/officeDocument/2006/relationships/hyperlink" Target="mailto:afbetancourtg@unal.edu.co" TargetMode="External"/><Relationship Id="rId616" Type="http://schemas.openxmlformats.org/officeDocument/2006/relationships/hyperlink" Target="mailto:gioro0928@gmail.com" TargetMode="External"/><Relationship Id="rId658" Type="http://schemas.openxmlformats.org/officeDocument/2006/relationships/hyperlink" Target="mailto:oscar.cruz@gobiernobogota.gov.co" TargetMode="External"/><Relationship Id="rId255" Type="http://schemas.openxmlformats.org/officeDocument/2006/relationships/hyperlink" Target="mailto:rafapoveda@hotmail.com" TargetMode="External"/><Relationship Id="rId297" Type="http://schemas.openxmlformats.org/officeDocument/2006/relationships/hyperlink" Target="mailto:evelyn.ferro@gobiernobogota.gov.co" TargetMode="External"/><Relationship Id="rId462" Type="http://schemas.openxmlformats.org/officeDocument/2006/relationships/hyperlink" Target="mailto:leidyp.rodriguez86@gmail.com" TargetMode="External"/><Relationship Id="rId518" Type="http://schemas.openxmlformats.org/officeDocument/2006/relationships/hyperlink" Target="mailto:maracuyarte@yahoo.es" TargetMode="External"/><Relationship Id="rId115" Type="http://schemas.openxmlformats.org/officeDocument/2006/relationships/hyperlink" Target="https://community.secop.gov.co/Public/Tendering/OpportunityDetail/Index?noticeUID=CO1.NTC.1829447&amp;isFromPublicArea=True&amp;isModal=False" TargetMode="External"/><Relationship Id="rId157" Type="http://schemas.openxmlformats.org/officeDocument/2006/relationships/hyperlink" Target="https://community.secop.gov.co/Public/Tendering/OpportunityDetail/Index?noticeUID=CO1.NTC.1865269&amp;isFromPublicArea=True&amp;isModal=False" TargetMode="External"/><Relationship Id="rId322" Type="http://schemas.openxmlformats.org/officeDocument/2006/relationships/hyperlink" Target="mailto:jessica.leon@gobiernobogota.gov.co" TargetMode="External"/><Relationship Id="rId364" Type="http://schemas.openxmlformats.org/officeDocument/2006/relationships/hyperlink" Target="mailto:yeison.valencia@gobiernobogota.gov.co" TargetMode="External"/><Relationship Id="rId61" Type="http://schemas.openxmlformats.org/officeDocument/2006/relationships/hyperlink" Target="https://community.secop.gov.co/Public/Tendering/OpportunityDetail/Index?noticeUID=CO1.NTC.1797541&amp;isFromPublicArea=True&amp;isModal=False" TargetMode="External"/><Relationship Id="rId199" Type="http://schemas.openxmlformats.org/officeDocument/2006/relationships/hyperlink" Target="https://community.secop.gov.co/Public/Tendering/OpportunityDetail/Index?noticeUID=CO1.NTC.1885487&amp;isFromPublicArea=True&amp;isModal=False" TargetMode="External"/><Relationship Id="rId571" Type="http://schemas.openxmlformats.org/officeDocument/2006/relationships/hyperlink" Target="mailto:jag2903@hotmail.com" TargetMode="External"/><Relationship Id="rId627" Type="http://schemas.openxmlformats.org/officeDocument/2006/relationships/hyperlink" Target="mailto:julii.pinillos@hotmail.com" TargetMode="External"/><Relationship Id="rId669" Type="http://schemas.openxmlformats.org/officeDocument/2006/relationships/hyperlink" Target="mailto:gilberto.morales@gobiernobogota.gov.co" TargetMode="External"/><Relationship Id="rId19" Type="http://schemas.openxmlformats.org/officeDocument/2006/relationships/hyperlink" Target="https://community.secop.gov.co/Public/Tendering/OpportunityDetail/Index?noticeUID=CO1.NTC.1777202&amp;isFromPublicArea=True&amp;isModal=False" TargetMode="External"/><Relationship Id="rId224" Type="http://schemas.openxmlformats.org/officeDocument/2006/relationships/hyperlink" Target="https://community.secop.gov.co/Public/Tendering/OpportunityDetail/Index?noticeUID=CO1.NTC.1903127&amp;isFromPublicArea=True&amp;isModal=False" TargetMode="External"/><Relationship Id="rId266" Type="http://schemas.openxmlformats.org/officeDocument/2006/relationships/hyperlink" Target="mailto:camachohelminson@hotmail.com" TargetMode="External"/><Relationship Id="rId431" Type="http://schemas.openxmlformats.org/officeDocument/2006/relationships/hyperlink" Target="mailto:Marlenbotia@hotmail.com" TargetMode="External"/><Relationship Id="rId473" Type="http://schemas.openxmlformats.org/officeDocument/2006/relationships/hyperlink" Target="mailto:angelasofiamejiasuarez@gmail.com" TargetMode="External"/><Relationship Id="rId529" Type="http://schemas.openxmlformats.org/officeDocument/2006/relationships/hyperlink" Target="mailto:subcantante@gmail.com" TargetMode="External"/><Relationship Id="rId680" Type="http://schemas.openxmlformats.org/officeDocument/2006/relationships/hyperlink" Target="mailto:vramses39@hotmail.com" TargetMode="External"/><Relationship Id="rId30" Type="http://schemas.openxmlformats.org/officeDocument/2006/relationships/hyperlink" Target="https://community.secop.gov.co/Public/Tendering/OpportunityDetail/Index?noticeUID=CO1.NTC.1785060&amp;isFromPublicArea=True&amp;isModal=False" TargetMode="External"/><Relationship Id="rId126" Type="http://schemas.openxmlformats.org/officeDocument/2006/relationships/hyperlink" Target="https://community.secop.gov.co/Public/Tendering/OpportunityDetail/Index?noticeUID=CO1.NTC.1835172&amp;isFromPublicArea=True&amp;isModal=False" TargetMode="External"/><Relationship Id="rId168" Type="http://schemas.openxmlformats.org/officeDocument/2006/relationships/hyperlink" Target="https://community.secop.gov.co/Public/Tendering/OpportunityDetail/Index?noticeUID=CO1.NTC.1869514&amp;isFromPublicArea=True&amp;isModal=False" TargetMode="External"/><Relationship Id="rId333" Type="http://schemas.openxmlformats.org/officeDocument/2006/relationships/hyperlink" Target="mailto:edwin.pedroza@gobiernobogota.gov.co" TargetMode="External"/><Relationship Id="rId540" Type="http://schemas.openxmlformats.org/officeDocument/2006/relationships/hyperlink" Target="mailto:dianisjpc@gmail.com" TargetMode="External"/><Relationship Id="rId72" Type="http://schemas.openxmlformats.org/officeDocument/2006/relationships/hyperlink" Target="https://community.secop.gov.co/Public/Tendering/OpportunityDetail/Index?noticeUID=CO1.NTC.1802543&amp;isFromPublicArea=True&amp;isModal=False" TargetMode="External"/><Relationship Id="rId375" Type="http://schemas.openxmlformats.org/officeDocument/2006/relationships/hyperlink" Target="mailto:wendy.quevedo@gobiernobogota.gov.co" TargetMode="External"/><Relationship Id="rId582" Type="http://schemas.openxmlformats.org/officeDocument/2006/relationships/hyperlink" Target="mailto:jenn.90@hotmail.com" TargetMode="External"/><Relationship Id="rId638" Type="http://schemas.openxmlformats.org/officeDocument/2006/relationships/hyperlink" Target="mailto:yaneth.suarez@gobiernobogota.gov.co" TargetMode="External"/><Relationship Id="rId3" Type="http://schemas.openxmlformats.org/officeDocument/2006/relationships/hyperlink" Target="https://www.secop.gov.co/CO1BusinessLine/Tendering/BuyerWorkAreaSpecificAreaGrids/RedirectToContractInNewWindow?mkey=749b9766_f84b_4457_8e31_2167ce3892ba&amp;docUniqueIdentifier=CO1.PCCNTR.2270224&amp;awardUniqueIdentifier=&amp;buyerDossierUniqueIdentifier=CO1.BDOS.1776355&amp;id=927481" TargetMode="External"/><Relationship Id="rId235" Type="http://schemas.openxmlformats.org/officeDocument/2006/relationships/hyperlink" Target="https://community.secop.gov.co/Public/Tendering/OpportunityDetail/Index?noticeUID=CO1.NTC.1927147&amp;isFromPublicArea=True&amp;isModal=False" TargetMode="External"/><Relationship Id="rId277" Type="http://schemas.openxmlformats.org/officeDocument/2006/relationships/hyperlink" Target="mailto:virna.espitia@gobiernobogota.gov.co" TargetMode="External"/><Relationship Id="rId400" Type="http://schemas.openxmlformats.org/officeDocument/2006/relationships/hyperlink" Target="mailto:jorge.salgado@gobiernobogota.gov.co" TargetMode="External"/><Relationship Id="rId442" Type="http://schemas.openxmlformats.org/officeDocument/2006/relationships/hyperlink" Target="mailto:evefer2@gmail.com" TargetMode="External"/><Relationship Id="rId484" Type="http://schemas.openxmlformats.org/officeDocument/2006/relationships/hyperlink" Target="mailto:fundaciondeportivabosconia@gmail.com" TargetMode="External"/><Relationship Id="rId137" Type="http://schemas.openxmlformats.org/officeDocument/2006/relationships/hyperlink" Target="https://community.secop.gov.co/Public/Tendering/OpportunityDetail/Index?noticeUID=CO1.NTC.1839942&amp;isFromPublicArea=True&amp;isModal=False" TargetMode="External"/><Relationship Id="rId302" Type="http://schemas.openxmlformats.org/officeDocument/2006/relationships/hyperlink" Target="mailto:maria.calderon@gobiernobogota.gov.co" TargetMode="External"/><Relationship Id="rId344" Type="http://schemas.openxmlformats.org/officeDocument/2006/relationships/hyperlink" Target="mailto:nelly.vargas@gobiernobogota.gov.co" TargetMode="External"/><Relationship Id="rId691" Type="http://schemas.openxmlformats.org/officeDocument/2006/relationships/hyperlink" Target="mailto:jimy.tolosa@gobiernobogota.gov.co" TargetMode="External"/><Relationship Id="rId41" Type="http://schemas.openxmlformats.org/officeDocument/2006/relationships/hyperlink" Target="https://community.secop.gov.co/Public/Tendering/OpportunityDetail/Index?noticeUID=CO1.NTC.1793058&amp;isFromPublicArea=True&amp;isModal=False" TargetMode="External"/><Relationship Id="rId83" Type="http://schemas.openxmlformats.org/officeDocument/2006/relationships/hyperlink" Target="https://community.secop.gov.co/Public/Tendering/OpportunityDetail/Index?noticeUID=CO1.NTC.1811421&amp;isFromPublicArea=True&amp;isModal=False" TargetMode="External"/><Relationship Id="rId179" Type="http://schemas.openxmlformats.org/officeDocument/2006/relationships/hyperlink" Target="https://community.secop.gov.co/Public/Tendering/OpportunityDetail/Index?noticeUID=CO1.NTC.1876067&amp;isFromPublicArea=True&amp;isModal=False" TargetMode="External"/><Relationship Id="rId386" Type="http://schemas.openxmlformats.org/officeDocument/2006/relationships/hyperlink" Target="mailto:ivan.dominguez@gobiernobogota.gov.co" TargetMode="External"/><Relationship Id="rId551" Type="http://schemas.openxmlformats.org/officeDocument/2006/relationships/hyperlink" Target="mailto:nel129r@gmail.com" TargetMode="External"/><Relationship Id="rId593" Type="http://schemas.openxmlformats.org/officeDocument/2006/relationships/hyperlink" Target="mailto:oticat@gmail.com" TargetMode="External"/><Relationship Id="rId607" Type="http://schemas.openxmlformats.org/officeDocument/2006/relationships/hyperlink" Target="mailto:wilsondiazcastro@gmail.com" TargetMode="External"/><Relationship Id="rId649" Type="http://schemas.openxmlformats.org/officeDocument/2006/relationships/hyperlink" Target="mailto:fabian.benavides@gobiernobogota.gov.co" TargetMode="External"/><Relationship Id="rId190" Type="http://schemas.openxmlformats.org/officeDocument/2006/relationships/hyperlink" Target="https://community.secop.gov.co/Public/Tendering/OpportunityDetail/Index?noticeUID=CO1.NTC.1882787&amp;isFromPublicArea=True&amp;isModal=False" TargetMode="External"/><Relationship Id="rId204" Type="http://schemas.openxmlformats.org/officeDocument/2006/relationships/hyperlink" Target="https://community.secop.gov.co/Public/Tendering/OpportunityDetail/Index?noticeUID=CO1.NTC.1894711&amp;isFromPublicArea=True&amp;isModal=False" TargetMode="External"/><Relationship Id="rId246" Type="http://schemas.openxmlformats.org/officeDocument/2006/relationships/hyperlink" Target="https://www.secop.gov.co/CO1BusinessLine/Tendering/BuyerWorkAreaSpecificAreaGrids/RedirectToContractInNewWindow?mkey=a88b71af_cf0a_4031_a523_4eb73ecc8623&amp;docUniqueIdentifier=CO1.PCCNTR.2477309&amp;awardUniqueIdentifier=&amp;buyerDossierUniqueIdentifier=CO1.BDOS.1948701&amp;id=1050846" TargetMode="External"/><Relationship Id="rId288" Type="http://schemas.openxmlformats.org/officeDocument/2006/relationships/hyperlink" Target="mailto:camilo.ramos@gobiernobogota.gov.co" TargetMode="External"/><Relationship Id="rId411" Type="http://schemas.openxmlformats.org/officeDocument/2006/relationships/hyperlink" Target="mailto:dianita_9122@hotmail.com" TargetMode="External"/><Relationship Id="rId453" Type="http://schemas.openxmlformats.org/officeDocument/2006/relationships/hyperlink" Target="mailto:stebanagudelomurcia@gmail.com" TargetMode="External"/><Relationship Id="rId509" Type="http://schemas.openxmlformats.org/officeDocument/2006/relationships/hyperlink" Target="mailto:g3rgon@yahoo.es" TargetMode="External"/><Relationship Id="rId660" Type="http://schemas.openxmlformats.org/officeDocument/2006/relationships/hyperlink" Target="mailto:david.santamaria@gobiernobogota.gov.co" TargetMode="External"/><Relationship Id="rId106" Type="http://schemas.openxmlformats.org/officeDocument/2006/relationships/hyperlink" Target="https://community.secop.gov.co/Public/Tendering/OpportunityDetail/Index?noticeUID=CO1.NTC.1823367&amp;isFromPublicArea=True&amp;isModal=False" TargetMode="External"/><Relationship Id="rId313" Type="http://schemas.openxmlformats.org/officeDocument/2006/relationships/hyperlink" Target="mailto:yessica.tamayo@gobiernobogota.gov.co" TargetMode="External"/><Relationship Id="rId495" Type="http://schemas.openxmlformats.org/officeDocument/2006/relationships/hyperlink" Target="mailto:albertovillamizardimas@gmail.com" TargetMode="External"/><Relationship Id="rId10" Type="http://schemas.openxmlformats.org/officeDocument/2006/relationships/hyperlink" Target="https://community.secop.gov.co/Public/Tendering/ContractNoticePhases/View?PPI=CO1.PPI.12007483&amp;isFromPublicArea=True&amp;isModal=False" TargetMode="External"/><Relationship Id="rId52" Type="http://schemas.openxmlformats.org/officeDocument/2006/relationships/hyperlink" Target="https://community.secop.gov.co/Public/Tendering/OpportunityDetail/Index?noticeUID=CO1.NTC.1793960&amp;isFromPublicArea=True&amp;isModal=False" TargetMode="External"/><Relationship Id="rId94" Type="http://schemas.openxmlformats.org/officeDocument/2006/relationships/hyperlink" Target="https://community.secop.gov.co/Public/Tendering/OpportunityDetail/Index?noticeUID=CO1.NTC.1814340&amp;isFromPublicArea=True&amp;isModal=False" TargetMode="External"/><Relationship Id="rId148" Type="http://schemas.openxmlformats.org/officeDocument/2006/relationships/hyperlink" Target="https://community.secop.gov.co/Public/Tendering/OpportunityDetail/Index?noticeUID=CO1.NTC.1852271&amp;isFromPublicArea=True&amp;isModal=False" TargetMode="External"/><Relationship Id="rId355" Type="http://schemas.openxmlformats.org/officeDocument/2006/relationships/hyperlink" Target="mailto:yeny.vasquez@gobiernobogota.gov.co" TargetMode="External"/><Relationship Id="rId397" Type="http://schemas.openxmlformats.org/officeDocument/2006/relationships/hyperlink" Target="mailto:elizabeth.garcia@gobiernobogota.gov.co" TargetMode="External"/><Relationship Id="rId520" Type="http://schemas.openxmlformats.org/officeDocument/2006/relationships/hyperlink" Target="mailto:miladysdelcarmenmeza@gmail.com" TargetMode="External"/><Relationship Id="rId562" Type="http://schemas.openxmlformats.org/officeDocument/2006/relationships/hyperlink" Target="mailto:robertlibre88@gmail.com" TargetMode="External"/><Relationship Id="rId618" Type="http://schemas.openxmlformats.org/officeDocument/2006/relationships/hyperlink" Target="mailto:souslapluie1@gmail.com" TargetMode="External"/><Relationship Id="rId215" Type="http://schemas.openxmlformats.org/officeDocument/2006/relationships/hyperlink" Target="https://community.secop.gov.co/Public/Tendering/OpportunityDetail/Index?noticeUID=CO1.NTC.1901471&amp;isFromPublicArea=True&amp;isModal=False" TargetMode="External"/><Relationship Id="rId257" Type="http://schemas.openxmlformats.org/officeDocument/2006/relationships/hyperlink" Target="mailto:jenn.90@hotmail.com" TargetMode="External"/><Relationship Id="rId422" Type="http://schemas.openxmlformats.org/officeDocument/2006/relationships/hyperlink" Target="mailto:camachohelminson@hotmail.com" TargetMode="External"/><Relationship Id="rId464" Type="http://schemas.openxmlformats.org/officeDocument/2006/relationships/hyperlink" Target="mailto:ladycombit@gmail.com" TargetMode="External"/><Relationship Id="rId299" Type="http://schemas.openxmlformats.org/officeDocument/2006/relationships/hyperlink" Target="mailto:alvaro.pizon@gobiernobogota.gov.co" TargetMode="External"/><Relationship Id="rId63" Type="http://schemas.openxmlformats.org/officeDocument/2006/relationships/hyperlink" Target="https://community.secop.gov.co/Public/Tendering/OpportunityDetail/Index?noticeUID=CO1.NTC.1797787&amp;isFromPublicArea=True&amp;isModal=False" TargetMode="External"/><Relationship Id="rId159" Type="http://schemas.openxmlformats.org/officeDocument/2006/relationships/hyperlink" Target="https://community.secop.gov.co/Public/Tendering/OpportunityDetail/Index?noticeUID=CO1.NTC.1865353&amp;isFromPublicArea=True&amp;isModal=False" TargetMode="External"/><Relationship Id="rId366" Type="http://schemas.openxmlformats.org/officeDocument/2006/relationships/hyperlink" Target="mailto:cristian.valencia@gobiernobogota.gov.co" TargetMode="External"/><Relationship Id="rId573" Type="http://schemas.openxmlformats.org/officeDocument/2006/relationships/hyperlink" Target="mailto:rafapaez9003@gmail.com" TargetMode="External"/><Relationship Id="rId226" Type="http://schemas.openxmlformats.org/officeDocument/2006/relationships/hyperlink" Target="https://community.secop.gov.co/Public/Tendering/OpportunityDetail/Index?noticeUID=CO1.NTC.1909411&amp;isFromPublicArea=True&amp;isModal=False" TargetMode="External"/><Relationship Id="rId433" Type="http://schemas.openxmlformats.org/officeDocument/2006/relationships/hyperlink" Target="mailto:carlos.a.trujillo@hotmail.com" TargetMode="External"/><Relationship Id="rId640" Type="http://schemas.openxmlformats.org/officeDocument/2006/relationships/hyperlink" Target="mailto:jorge.forero@gobiernobogota.gov.co" TargetMode="External"/><Relationship Id="rId74" Type="http://schemas.openxmlformats.org/officeDocument/2006/relationships/hyperlink" Target="https://community.secop.gov.co/Public/Tendering/OpportunityDetail/Index?noticeUID=CO1.NTC.1804352&amp;isFromPublicArea=True&amp;isModal=False" TargetMode="External"/><Relationship Id="rId377" Type="http://schemas.openxmlformats.org/officeDocument/2006/relationships/hyperlink" Target="mailto:luz.herrera@gobiernobogota.gov.co" TargetMode="External"/><Relationship Id="rId500" Type="http://schemas.openxmlformats.org/officeDocument/2006/relationships/hyperlink" Target="mailto:androsprime@gmail.com" TargetMode="External"/><Relationship Id="rId584" Type="http://schemas.openxmlformats.org/officeDocument/2006/relationships/hyperlink" Target="mailto:chrizbustos@gmail.com" TargetMode="External"/><Relationship Id="rId5" Type="http://schemas.openxmlformats.org/officeDocument/2006/relationships/hyperlink" Target="https://www.secop.gov.co/CO1BusinessLine/Tendering/BuyerWorkAreaSpecificAreaGrids/RedirectToContractInNewWindow?mkey=749b9766_f84b_4457_8e31_2167ce3892ba&amp;docUniqueIdentifier=CO1.PCCNTR.2270224&amp;awardUniqueIdentifier=&amp;buyerDossierUniqueIdentifier=CO1.BDOS.1776355&amp;id=927481" TargetMode="External"/><Relationship Id="rId237" Type="http://schemas.openxmlformats.org/officeDocument/2006/relationships/hyperlink" Target="https://community.secop.gov.co/Public/Tendering/OpportunityDetail/Index?noticeUID=CO1.NTC.1927849&amp;isFromPublicArea=True&amp;isModal=False" TargetMode="External"/><Relationship Id="rId444" Type="http://schemas.openxmlformats.org/officeDocument/2006/relationships/hyperlink" Target="mailto:tr24horas@gmail.com" TargetMode="External"/><Relationship Id="rId651" Type="http://schemas.openxmlformats.org/officeDocument/2006/relationships/hyperlink" Target="mailto:jhon.santofimio@gobiernobogota.gov.co" TargetMode="External"/><Relationship Id="rId290" Type="http://schemas.openxmlformats.org/officeDocument/2006/relationships/hyperlink" Target="mailto:edgar.goyeneche@gobiernobogota.gov.co" TargetMode="External"/><Relationship Id="rId304" Type="http://schemas.openxmlformats.org/officeDocument/2006/relationships/hyperlink" Target="mailto:laura.castellanos@gobiernobogota.gov.co" TargetMode="External"/><Relationship Id="rId388" Type="http://schemas.openxmlformats.org/officeDocument/2006/relationships/hyperlink" Target="mailto:diana.paredes@gobiernobogota.gov.co" TargetMode="External"/><Relationship Id="rId511" Type="http://schemas.openxmlformats.org/officeDocument/2006/relationships/hyperlink" Target="mailto:yanethpq01@gmail.com" TargetMode="External"/><Relationship Id="rId609" Type="http://schemas.openxmlformats.org/officeDocument/2006/relationships/hyperlink" Target="mailto:miltonr1970@hotmail.com" TargetMode="External"/><Relationship Id="rId85" Type="http://schemas.openxmlformats.org/officeDocument/2006/relationships/hyperlink" Target="https://community.secop.gov.co/Public/Tendering/OpportunityDetail/Index?noticeUID=CO1.NTC.1811748&amp;isFromPublicArea=True&amp;isModal=False" TargetMode="External"/><Relationship Id="rId150" Type="http://schemas.openxmlformats.org/officeDocument/2006/relationships/hyperlink" Target="https://community.secop.gov.co/Public/Tendering/OpportunityDetail/Index?noticeUID=CO1.NTC.1857141&amp;isFromPublicArea=True&amp;isModal=False" TargetMode="External"/><Relationship Id="rId595" Type="http://schemas.openxmlformats.org/officeDocument/2006/relationships/hyperlink" Target="mailto:davids0313@outlook.com" TargetMode="External"/><Relationship Id="rId248" Type="http://schemas.openxmlformats.org/officeDocument/2006/relationships/hyperlink" Target="https://community.secop.gov.co/Public/Tendering/OpportunityDetail/Index?noticeUID=CO1.NTC.1945965&amp;isFromPublicArea=True&amp;isModal=False" TargetMode="External"/><Relationship Id="rId455" Type="http://schemas.openxmlformats.org/officeDocument/2006/relationships/hyperlink" Target="mailto:rafapoveda@hotmail.com" TargetMode="External"/><Relationship Id="rId662" Type="http://schemas.openxmlformats.org/officeDocument/2006/relationships/hyperlink" Target="mailto:ana.cuervo@gobiernobogota.gov.co" TargetMode="External"/><Relationship Id="rId12" Type="http://schemas.openxmlformats.org/officeDocument/2006/relationships/hyperlink" Target="https://community.secop.gov.co/Public/Tendering/OpportunityDetail/Index?noticeUID=CO1.NTC.1758780&amp;isFromPublicArea=True&amp;isModal=False" TargetMode="External"/><Relationship Id="rId108" Type="http://schemas.openxmlformats.org/officeDocument/2006/relationships/hyperlink" Target="https://community.secop.gov.co/Public/Tendering/OpportunityDetail/Index?noticeUID=CO1.NTC.1823939&amp;isFromPublicArea=True&amp;isModal=False" TargetMode="External"/><Relationship Id="rId315" Type="http://schemas.openxmlformats.org/officeDocument/2006/relationships/hyperlink" Target="mailto:july.cortes@gobiernobogota.gov.co" TargetMode="External"/><Relationship Id="rId522" Type="http://schemas.openxmlformats.org/officeDocument/2006/relationships/hyperlink" Target="mailto:carmenrueda368@gmail.com" TargetMode="External"/><Relationship Id="rId96" Type="http://schemas.openxmlformats.org/officeDocument/2006/relationships/hyperlink" Target="https://community.secop.gov.co/Public/Tendering/OpportunityDetail/Index?noticeUID=CO1.NTC.1814528&amp;isFromPublicArea=True&amp;isModal=False" TargetMode="External"/><Relationship Id="rId161" Type="http://schemas.openxmlformats.org/officeDocument/2006/relationships/hyperlink" Target="https://community.secop.gov.co/Public/Tendering/OpportunityDetail/Index?noticeUID=CO1.NTC.1866198&amp;isFromPublicArea=True&amp;isModal=False" TargetMode="External"/><Relationship Id="rId399" Type="http://schemas.openxmlformats.org/officeDocument/2006/relationships/hyperlink" Target="mailto:julian.diaz@gobiernobogota.gov.co" TargetMode="External"/><Relationship Id="rId259" Type="http://schemas.openxmlformats.org/officeDocument/2006/relationships/hyperlink" Target="mailto:gina.vasquez@gobiernobogota.gov.co" TargetMode="External"/><Relationship Id="rId466" Type="http://schemas.openxmlformats.org/officeDocument/2006/relationships/hyperlink" Target="mailto:yessingamb@gmail.com" TargetMode="External"/><Relationship Id="rId673" Type="http://schemas.openxmlformats.org/officeDocument/2006/relationships/hyperlink" Target="mailto:alejandra.castro@gobiernobogota.gov.co" TargetMode="External"/><Relationship Id="rId23" Type="http://schemas.openxmlformats.org/officeDocument/2006/relationships/hyperlink" Target="https://community.secop.gov.co/Public/Tendering/OpportunityDetail/Index?noticeUID=CO1.NTC.1781048&amp;isFromPublicArea=True&amp;isModal=False" TargetMode="External"/><Relationship Id="rId119" Type="http://schemas.openxmlformats.org/officeDocument/2006/relationships/hyperlink" Target="https://community.secop.gov.co/Public/Tendering/OpportunityDetail/Index?noticeUID=CO1.NTC.1832131&amp;isFromPublicArea=True&amp;isModal=False" TargetMode="External"/><Relationship Id="rId326" Type="http://schemas.openxmlformats.org/officeDocument/2006/relationships/hyperlink" Target="mailto:hamixon.leal@gobiernobogota.gov.co" TargetMode="External"/><Relationship Id="rId533" Type="http://schemas.openxmlformats.org/officeDocument/2006/relationships/hyperlink" Target="mailto:danielfreepress@gmail.com" TargetMode="External"/><Relationship Id="rId172" Type="http://schemas.openxmlformats.org/officeDocument/2006/relationships/hyperlink" Target="https://community.secop.gov.co/Public/Tendering/OpportunityDetail/Index?noticeUID=CO1.NTC.1871825&amp;isFromPublicArea=True&amp;isModal=False" TargetMode="External"/><Relationship Id="rId477" Type="http://schemas.openxmlformats.org/officeDocument/2006/relationships/hyperlink" Target="mailto:ingridsierra_2007@hotmail.com" TargetMode="External"/><Relationship Id="rId600" Type="http://schemas.openxmlformats.org/officeDocument/2006/relationships/hyperlink" Target="mailto:amvirod@gmail.com" TargetMode="External"/><Relationship Id="rId684" Type="http://schemas.openxmlformats.org/officeDocument/2006/relationships/hyperlink" Target="mailto:alexander.avila@gobiernobogota.gov.co" TargetMode="External"/><Relationship Id="rId337" Type="http://schemas.openxmlformats.org/officeDocument/2006/relationships/hyperlink" Target="mailto:betty.sanchez@gobiernobogota.gov.co" TargetMode="External"/><Relationship Id="rId34" Type="http://schemas.openxmlformats.org/officeDocument/2006/relationships/hyperlink" Target="https://community.secop.gov.co/Public/Tendering/OpportunityDetail/Index?noticeUID=CO1.NTC.1789643&amp;isFromPublicArea=True&amp;isModal=False" TargetMode="External"/><Relationship Id="rId544" Type="http://schemas.openxmlformats.org/officeDocument/2006/relationships/hyperlink" Target="mailto:ladycastellanos19@gmail.com" TargetMode="External"/><Relationship Id="rId183" Type="http://schemas.openxmlformats.org/officeDocument/2006/relationships/hyperlink" Target="https://community.secop.gov.co/Public/Tendering/OpportunityDetail/Index?noticeUID=CO1.NTC.1876733&amp;isFromPublicArea=True&amp;isModal=False" TargetMode="External"/><Relationship Id="rId390" Type="http://schemas.openxmlformats.org/officeDocument/2006/relationships/hyperlink" Target="mailto:monica.sotelo@gobiernobogota.gov.co" TargetMode="External"/><Relationship Id="rId404" Type="http://schemas.openxmlformats.org/officeDocument/2006/relationships/hyperlink" Target="mailto:davidandres0808@hotmail.com" TargetMode="External"/><Relationship Id="rId611" Type="http://schemas.openxmlformats.org/officeDocument/2006/relationships/hyperlink" Target="mailto:henryalonarizag@gmail.com" TargetMode="External"/><Relationship Id="rId250" Type="http://schemas.openxmlformats.org/officeDocument/2006/relationships/hyperlink" Target="https://community.secop.gov.co/Public/Tendering/OpportunityDetail/Index?noticeUID=CO1.NTC.1947733&amp;isFromPublicArea=True&amp;isModal=False" TargetMode="External"/><Relationship Id="rId488" Type="http://schemas.openxmlformats.org/officeDocument/2006/relationships/hyperlink" Target="mailto:admonmdiaz01@gmail.com" TargetMode="External"/><Relationship Id="rId695" Type="http://schemas.openxmlformats.org/officeDocument/2006/relationships/hyperlink" Target="mailto:catalinazuluagag@gmail.com" TargetMode="External"/><Relationship Id="rId45" Type="http://schemas.openxmlformats.org/officeDocument/2006/relationships/hyperlink" Target="https://community.secop.gov.co/Public/Tendering/OpportunityDetail/Index?noticeUID=CO1.NTC.1793120&amp;isFromPublicArea=True&amp;isModal=False" TargetMode="External"/><Relationship Id="rId110" Type="http://schemas.openxmlformats.org/officeDocument/2006/relationships/hyperlink" Target="https://community.secop.gov.co/Public/Tendering/OpportunityDetail/Index?noticeUID=CO1.NTC.1824563&amp;isFromPublicArea=True&amp;isModal=False" TargetMode="External"/><Relationship Id="rId348" Type="http://schemas.openxmlformats.org/officeDocument/2006/relationships/hyperlink" Target="mailto:carlos.lagos@gobiernobogota.gov.co" TargetMode="External"/><Relationship Id="rId555" Type="http://schemas.openxmlformats.org/officeDocument/2006/relationships/hyperlink" Target="mailto:andresc.1946@yahoo.com" TargetMode="External"/><Relationship Id="rId194" Type="http://schemas.openxmlformats.org/officeDocument/2006/relationships/hyperlink" Target="https://community.secop.gov.co/Public/Tendering/OpportunityDetail/Index?noticeUID=CO1.NTC.1885746&amp;isFromPublicArea=True&amp;isModal=False" TargetMode="External"/><Relationship Id="rId208" Type="http://schemas.openxmlformats.org/officeDocument/2006/relationships/hyperlink" Target="https://community.secop.gov.co/Public/Tendering/ContractNoticePhases/View?PPI=CO1.PPI.12747518&amp;isFromPublicArea=True&amp;isModal=False" TargetMode="External"/><Relationship Id="rId415" Type="http://schemas.openxmlformats.org/officeDocument/2006/relationships/hyperlink" Target="mailto:oscarful78@gmail.com" TargetMode="External"/><Relationship Id="rId622" Type="http://schemas.openxmlformats.org/officeDocument/2006/relationships/hyperlink" Target="mailto:abogadodominguez@outlook.com" TargetMode="External"/><Relationship Id="rId261" Type="http://schemas.openxmlformats.org/officeDocument/2006/relationships/hyperlink" Target="mailto:andres.algarra@gobiernobogota.gov.co" TargetMode="External"/><Relationship Id="rId499" Type="http://schemas.openxmlformats.org/officeDocument/2006/relationships/hyperlink" Target="mailto:gustavoangel87@hotmail.com" TargetMode="External"/><Relationship Id="rId56" Type="http://schemas.openxmlformats.org/officeDocument/2006/relationships/hyperlink" Target="https://community.secop.gov.co/Public/Tendering/OpportunityDetail/Index?noticeUID=CO1.NTC.1795817&amp;isFromPublicArea=True&amp;isModal=False" TargetMode="External"/><Relationship Id="rId359" Type="http://schemas.openxmlformats.org/officeDocument/2006/relationships/hyperlink" Target="mailto:oscar.lozano@gobiernobogota.gov.co" TargetMode="External"/><Relationship Id="rId566" Type="http://schemas.openxmlformats.org/officeDocument/2006/relationships/hyperlink" Target="mailto:cvalenciabejarano@gmail.com" TargetMode="External"/><Relationship Id="rId121" Type="http://schemas.openxmlformats.org/officeDocument/2006/relationships/hyperlink" Target="https://community.secop.gov.co/Public/Tendering/OpportunityDetail/Index?noticeUID=CO1.NTC.1832021&amp;isFromPublicArea=True&amp;isModal=False" TargetMode="External"/><Relationship Id="rId219" Type="http://schemas.openxmlformats.org/officeDocument/2006/relationships/hyperlink" Target="https://community.secop.gov.co/Public/Tendering/OpportunityDetail/Index?noticeUID=CO1.NTC.1903052&amp;isFromPublicArea=True&amp;isModal=False" TargetMode="External"/><Relationship Id="rId426" Type="http://schemas.openxmlformats.org/officeDocument/2006/relationships/hyperlink" Target="mailto:agudelofabio9@gmail.com" TargetMode="External"/><Relationship Id="rId633" Type="http://schemas.openxmlformats.org/officeDocument/2006/relationships/hyperlink" Target="mailto:lilianar1988@gmail.com" TargetMode="External"/><Relationship Id="rId67" Type="http://schemas.openxmlformats.org/officeDocument/2006/relationships/hyperlink" Target="https://community.secop.gov.co/Public/Tendering/OpportunityDetail/Index?noticeUID=CO1.NTC.1801454&amp;isFromPublicArea=True&amp;isModal=False" TargetMode="External"/><Relationship Id="rId272" Type="http://schemas.openxmlformats.org/officeDocument/2006/relationships/hyperlink" Target="mailto:luisdanielsantana@gmail.com" TargetMode="External"/><Relationship Id="rId577" Type="http://schemas.openxmlformats.org/officeDocument/2006/relationships/hyperlink" Target="mailto:wquevedor@gmail.com" TargetMode="External"/><Relationship Id="rId132" Type="http://schemas.openxmlformats.org/officeDocument/2006/relationships/hyperlink" Target="https://community.secop.gov.co/Public/Tendering/OpportunityDetail/Index?noticeUID=CO1.NTC.1839767&amp;isFromPublicArea=True&amp;isModal=False" TargetMode="External"/><Relationship Id="rId437" Type="http://schemas.openxmlformats.org/officeDocument/2006/relationships/hyperlink" Target="mailto:Jmarinr8@ucentral.edu.co" TargetMode="External"/><Relationship Id="rId644" Type="http://schemas.openxmlformats.org/officeDocument/2006/relationships/hyperlink" Target="mailto:milton.torres@gobiernobogota.gov.co" TargetMode="External"/><Relationship Id="rId283" Type="http://schemas.openxmlformats.org/officeDocument/2006/relationships/hyperlink" Target="mailto:david.segura@gobiernobogota.gov.co" TargetMode="External"/><Relationship Id="rId490" Type="http://schemas.openxmlformats.org/officeDocument/2006/relationships/hyperlink" Target="mailto:jacmora@hotmail.com" TargetMode="External"/><Relationship Id="rId504" Type="http://schemas.openxmlformats.org/officeDocument/2006/relationships/hyperlink" Target="mailto:alejitafajardoj@hotmail.com" TargetMode="External"/><Relationship Id="rId78" Type="http://schemas.openxmlformats.org/officeDocument/2006/relationships/hyperlink" Target="https://community.secop.gov.co/Public/Tendering/OpportunityDetail/Index?noticeUID=CO1.NTC.1804482&amp;isFromPublicArea=True&amp;isModal=False" TargetMode="External"/><Relationship Id="rId143" Type="http://schemas.openxmlformats.org/officeDocument/2006/relationships/hyperlink" Target="https://community.secop.gov.co/Public/Tendering/OpportunityDetail/Index?noticeUID=CO1.NTC.1848210&amp;isFromPublicArea=True&amp;isModal=False" TargetMode="External"/><Relationship Id="rId350" Type="http://schemas.openxmlformats.org/officeDocument/2006/relationships/hyperlink" Target="mailto:fernando.jimenez@gobiernobogota.gov.co" TargetMode="External"/><Relationship Id="rId588" Type="http://schemas.openxmlformats.org/officeDocument/2006/relationships/hyperlink" Target="mailto:paokastroo@hotmail.com" TargetMode="External"/><Relationship Id="rId9" Type="http://schemas.openxmlformats.org/officeDocument/2006/relationships/hyperlink" Target="https://community.secop.gov.co/Public/Tendering/OpportunityDetail/Index?noticeUID=CO1.NTC.1755012&amp;isFromPublicArea=True&amp;isModal=False" TargetMode="External"/><Relationship Id="rId210" Type="http://schemas.openxmlformats.org/officeDocument/2006/relationships/hyperlink" Target="https://community.secop.gov.co/Public/Tendering/ContractNoticePhases/View?PPI=CO1.PPI.12762708&amp;isFromPublicArea=True&amp;isModal=False" TargetMode="External"/><Relationship Id="rId448" Type="http://schemas.openxmlformats.org/officeDocument/2006/relationships/hyperlink" Target="mailto:carlosantoniomarinmelo@gmail.com" TargetMode="External"/><Relationship Id="rId655" Type="http://schemas.openxmlformats.org/officeDocument/2006/relationships/hyperlink" Target="https://community.secop.gov.co/Public/Tendering/OpportunityDetail/Index?noticeUID=CO1.NTC.1953248&amp;isFromPublicArea=True&amp;isModal=False" TargetMode="External"/><Relationship Id="rId294" Type="http://schemas.openxmlformats.org/officeDocument/2006/relationships/hyperlink" Target="mailto:astrid.rubiano@gobiernobogota.gov.co" TargetMode="External"/><Relationship Id="rId308" Type="http://schemas.openxmlformats.org/officeDocument/2006/relationships/hyperlink" Target="mailto:roberto.gonzalez@gobiernobogota.gov.co" TargetMode="External"/><Relationship Id="rId515" Type="http://schemas.openxmlformats.org/officeDocument/2006/relationships/hyperlink" Target="mailto:bsanchezcontadora@gmail.com" TargetMode="External"/><Relationship Id="rId89" Type="http://schemas.openxmlformats.org/officeDocument/2006/relationships/hyperlink" Target="https://community.secop.gov.co/Public/Tendering/OpportunityDetail/Index?noticeUID=CO1.NTC.1812815&amp;isFromPublicArea=True&amp;isModal=False" TargetMode="External"/><Relationship Id="rId154" Type="http://schemas.openxmlformats.org/officeDocument/2006/relationships/hyperlink" Target="https://community.secop.gov.co/Public/Tendering/OpportunityDetail/Index?noticeUID=CO1.NTC.1857427&amp;isFromPublicArea=True&amp;isModal=False" TargetMode="External"/><Relationship Id="rId361" Type="http://schemas.openxmlformats.org/officeDocument/2006/relationships/hyperlink" Target="mailto:nelson.ramos@gobiernobogota.gov.co" TargetMode="External"/><Relationship Id="rId599" Type="http://schemas.openxmlformats.org/officeDocument/2006/relationships/hyperlink" Target="mailto:andres.2805@hotmail.com" TargetMode="External"/><Relationship Id="rId459" Type="http://schemas.openxmlformats.org/officeDocument/2006/relationships/hyperlink" Target="mailto:samu93tautiva@hotmail.com" TargetMode="External"/><Relationship Id="rId666" Type="http://schemas.openxmlformats.org/officeDocument/2006/relationships/hyperlink" Target="mailto:susana.sanchez@gobiernobogota.gov.co" TargetMode="External"/><Relationship Id="rId16" Type="http://schemas.openxmlformats.org/officeDocument/2006/relationships/hyperlink" Target="https://community.secop.gov.co/Public/Tendering/ContractNoticePhases/View?PPI=CO1.PPI.12032634&amp;isFromPublicArea=True&amp;isModal=False" TargetMode="External"/><Relationship Id="rId221" Type="http://schemas.openxmlformats.org/officeDocument/2006/relationships/hyperlink" Target="https://community.secop.gov.co/Public/Tendering/OpportunityDetail/Index?noticeUID=CO1.NTC.1902885&amp;isFromPublicArea=True&amp;isModal=False" TargetMode="External"/><Relationship Id="rId319" Type="http://schemas.openxmlformats.org/officeDocument/2006/relationships/hyperlink" Target="mailto:laide.loaiza@gobiernobogota.gov.co" TargetMode="External"/><Relationship Id="rId526" Type="http://schemas.openxmlformats.org/officeDocument/2006/relationships/hyperlink" Target="mailto:williamaguilar17@gmail.com" TargetMode="External"/><Relationship Id="rId165" Type="http://schemas.openxmlformats.org/officeDocument/2006/relationships/hyperlink" Target="https://community.secop.gov.co/Public/Tendering/OpportunityDetail/Index?noticeUID=CO1.NTC.1867402&amp;isFromPublicArea=True&amp;isModal=False" TargetMode="External"/><Relationship Id="rId372" Type="http://schemas.openxmlformats.org/officeDocument/2006/relationships/hyperlink" Target="mailto:karen.prieto@gobiernobogota.gov.co" TargetMode="External"/><Relationship Id="rId677" Type="http://schemas.openxmlformats.org/officeDocument/2006/relationships/hyperlink" Target="mailto:Rondavid011@gmail.com" TargetMode="External"/><Relationship Id="rId232" Type="http://schemas.openxmlformats.org/officeDocument/2006/relationships/hyperlink" Target="https://community.secop.gov.co/Public/Tendering/OpportunityDetail/Index?noticeUID=CO1.NTC.1917981&amp;isFromPublicArea=True&amp;isModal=False" TargetMode="External"/><Relationship Id="rId27" Type="http://schemas.openxmlformats.org/officeDocument/2006/relationships/hyperlink" Target="https://community.secop.gov.co/Public/Tendering/OpportunityDetail/Index?noticeUID=CO1.NTC.1784071&amp;isFromPublicArea=True&amp;isModal=False" TargetMode="External"/><Relationship Id="rId537" Type="http://schemas.openxmlformats.org/officeDocument/2006/relationships/hyperlink" Target="mailto:mabelitanegrita@gmail.com" TargetMode="External"/><Relationship Id="rId80" Type="http://schemas.openxmlformats.org/officeDocument/2006/relationships/hyperlink" Target="https://community.secop.gov.co/Public/Tendering/OpportunityDetail/Index?noticeUID=CO1.NTC.1806001&amp;isFromPublicArea=True&amp;isModal=False" TargetMode="External"/><Relationship Id="rId176" Type="http://schemas.openxmlformats.org/officeDocument/2006/relationships/hyperlink" Target="https://community.secop.gov.co/Public/Tendering/OpportunityDetail/Index?noticeUID=CO1.NTC.1872722&amp;isFromPublicArea=True&amp;isModal=False" TargetMode="External"/><Relationship Id="rId383" Type="http://schemas.openxmlformats.org/officeDocument/2006/relationships/hyperlink" Target="mailto:eimy.ramirez@gobiernobogota.gov.co" TargetMode="External"/><Relationship Id="rId590" Type="http://schemas.openxmlformats.org/officeDocument/2006/relationships/hyperlink" Target="mailto:angieptibaduizag@gmail.com" TargetMode="External"/><Relationship Id="rId604" Type="http://schemas.openxmlformats.org/officeDocument/2006/relationships/hyperlink" Target="mailto:cevers_04@hotmail.com" TargetMode="External"/><Relationship Id="rId243" Type="http://schemas.openxmlformats.org/officeDocument/2006/relationships/hyperlink" Target="https://community.secop.gov.co/Public/Tendering/OpportunityDetail/Index?noticeUID=CO1.NTC.1937518&amp;isFromPublicArea=True&amp;isModal=False" TargetMode="External"/><Relationship Id="rId450" Type="http://schemas.openxmlformats.org/officeDocument/2006/relationships/hyperlink" Target="mailto:cristinacastellanos63@gmail.com" TargetMode="External"/><Relationship Id="rId688" Type="http://schemas.openxmlformats.org/officeDocument/2006/relationships/hyperlink" Target="mailto:liliana.mahecha@gobiernobogota.gov.co" TargetMode="External"/><Relationship Id="rId38" Type="http://schemas.openxmlformats.org/officeDocument/2006/relationships/hyperlink" Target="https://community.secop.gov.co/Public/Tendering/OpportunityDetail/Index?noticeUID=CO1.NTC.1792290&amp;isFromPublicArea=True&amp;isModal=False" TargetMode="External"/><Relationship Id="rId103" Type="http://schemas.openxmlformats.org/officeDocument/2006/relationships/hyperlink" Target="https://community.secop.gov.co/Public/Tendering/OpportunityDetail/Index?noticeUID=CO1.NTC.1821099&amp;isFromPublicArea=True&amp;isModal=False" TargetMode="External"/><Relationship Id="rId310" Type="http://schemas.openxmlformats.org/officeDocument/2006/relationships/hyperlink" Target="mailto:samuel.atara@gobiernobogota.gov.co" TargetMode="External"/><Relationship Id="rId548" Type="http://schemas.openxmlformats.org/officeDocument/2006/relationships/hyperlink" Target="mailto:miremarmo@hotmail.com" TargetMode="External"/><Relationship Id="rId91" Type="http://schemas.openxmlformats.org/officeDocument/2006/relationships/hyperlink" Target="https://community.secop.gov.co/Public/Tendering/OpportunityDetail/Index?noticeUID=CO1.NTC.1813123&amp;isFromPublicArea=True&amp;isModal=False" TargetMode="External"/><Relationship Id="rId187" Type="http://schemas.openxmlformats.org/officeDocument/2006/relationships/hyperlink" Target="https://community.secop.gov.co/Public/Tendering/OpportunityDetail/Index?noticeUID=CO1.NTC.1882211&amp;isFromPublicArea=True&amp;isModal=False" TargetMode="External"/><Relationship Id="rId394" Type="http://schemas.openxmlformats.org/officeDocument/2006/relationships/hyperlink" Target="mailto:mayerly.garzon@gobiernobogota.gov.co" TargetMode="External"/><Relationship Id="rId408" Type="http://schemas.openxmlformats.org/officeDocument/2006/relationships/hyperlink" Target="mailto:nixonguzmanmontealegre@gmail.com" TargetMode="External"/><Relationship Id="rId615" Type="http://schemas.openxmlformats.org/officeDocument/2006/relationships/hyperlink" Target="mailto:pfranco85@gmail.com" TargetMode="External"/><Relationship Id="rId254" Type="http://schemas.openxmlformats.org/officeDocument/2006/relationships/hyperlink" Target="javascript:void(0);" TargetMode="External"/><Relationship Id="rId49" Type="http://schemas.openxmlformats.org/officeDocument/2006/relationships/hyperlink" Target="https://community.secop.gov.co/Public/Tendering/OpportunityDetail/Index?noticeUID=CO1.NTC.1793569&amp;isFromPublicArea=True&amp;isModal=False" TargetMode="External"/><Relationship Id="rId114" Type="http://schemas.openxmlformats.org/officeDocument/2006/relationships/hyperlink" Target="https://community.secop.gov.co/Public/Tendering/OpportunityDetail/Index?noticeUID=CO1.NTC.1829164&amp;isFromPublicArea=True&amp;isModal=False" TargetMode="External"/><Relationship Id="rId461" Type="http://schemas.openxmlformats.org/officeDocument/2006/relationships/hyperlink" Target="mailto:lyda.acevedo1985@gmail.com" TargetMode="External"/><Relationship Id="rId559" Type="http://schemas.openxmlformats.org/officeDocument/2006/relationships/hyperlink" Target="mailto:oscalexloza@gmail.com" TargetMode="External"/><Relationship Id="rId198" Type="http://schemas.openxmlformats.org/officeDocument/2006/relationships/hyperlink" Target="https://community.secop.gov.co/Public/Tendering/OpportunityDetail/Index?noticeUID=CO1.NTC.1885640&amp;isFromPublicArea=True&amp;isModal=False" TargetMode="External"/><Relationship Id="rId321" Type="http://schemas.openxmlformats.org/officeDocument/2006/relationships/hyperlink" Target="mailto:azucena.sierra@gobiernobogota.gov.co" TargetMode="External"/><Relationship Id="rId419" Type="http://schemas.openxmlformats.org/officeDocument/2006/relationships/hyperlink" Target="mailto:ernestocoy@hotmail.com" TargetMode="External"/><Relationship Id="rId626" Type="http://schemas.openxmlformats.org/officeDocument/2006/relationships/hyperlink" Target="mailto:admonincodemar@gmail.com" TargetMode="External"/></Relationships>
</file>

<file path=xl/worksheets/_rels/sheet2.xml.rels><?xml version="1.0" encoding="UTF-8" standalone="yes"?>
<Relationships xmlns="http://schemas.openxmlformats.org/package/2006/relationships"><Relationship Id="rId8" Type="http://schemas.openxmlformats.org/officeDocument/2006/relationships/hyperlink" Target="mailto:eliecer.pereira@gobiernobogota.gov.co" TargetMode="External"/><Relationship Id="rId13" Type="http://schemas.openxmlformats.org/officeDocument/2006/relationships/hyperlink" Target="mailto:jader.pacheco@gobiernobogota.gov.co" TargetMode="External"/><Relationship Id="rId18" Type="http://schemas.openxmlformats.org/officeDocument/2006/relationships/hyperlink" Target="mailto:lady.rodriguez@gobiernobogota.gov.co" TargetMode="External"/><Relationship Id="rId26" Type="http://schemas.openxmlformats.org/officeDocument/2006/relationships/hyperlink" Target="mailto:luis.moreno@gobiernobogota.gov.co" TargetMode="External"/><Relationship Id="rId3" Type="http://schemas.openxmlformats.org/officeDocument/2006/relationships/hyperlink" Target="mailto:carlos.hoyos@gobiernobogota.gov.co" TargetMode="External"/><Relationship Id="rId21" Type="http://schemas.openxmlformats.org/officeDocument/2006/relationships/hyperlink" Target="mailto:edgar.gutierrez@gobiernobogota.gov.co" TargetMode="External"/><Relationship Id="rId7" Type="http://schemas.openxmlformats.org/officeDocument/2006/relationships/hyperlink" Target="mailto:diego.batero@gobiernobogota.gov.co" TargetMode="External"/><Relationship Id="rId12" Type="http://schemas.openxmlformats.org/officeDocument/2006/relationships/hyperlink" Target="mailto:henry.ariza@gobiernobogota.gov.co" TargetMode="External"/><Relationship Id="rId17" Type="http://schemas.openxmlformats.org/officeDocument/2006/relationships/hyperlink" Target="mailto:joseleuro@gmail.com" TargetMode="External"/><Relationship Id="rId25" Type="http://schemas.openxmlformats.org/officeDocument/2006/relationships/hyperlink" Target="mailto:alcalde.usme@gobiernobogota.gov.co" TargetMode="External"/><Relationship Id="rId2" Type="http://schemas.openxmlformats.org/officeDocument/2006/relationships/hyperlink" Target="mailto:cesar.malagon@gobiernobogota.gov.co" TargetMode="External"/><Relationship Id="rId16" Type="http://schemas.openxmlformats.org/officeDocument/2006/relationships/hyperlink" Target="mailto:jorge.salgado@gobiernobogota.gov.co" TargetMode="External"/><Relationship Id="rId20" Type="http://schemas.openxmlformats.org/officeDocument/2006/relationships/hyperlink" Target="mailto:ignacio.vargas@gobiernobogota.gov.co" TargetMode="External"/><Relationship Id="rId1" Type="http://schemas.openxmlformats.org/officeDocument/2006/relationships/hyperlink" Target="mailto:camilo.cruz@gobiernobogota.gov.co" TargetMode="External"/><Relationship Id="rId6" Type="http://schemas.openxmlformats.org/officeDocument/2006/relationships/hyperlink" Target="mailto:diego.posada@gobiernobogota.gov.co" TargetMode="External"/><Relationship Id="rId11" Type="http://schemas.openxmlformats.org/officeDocument/2006/relationships/hyperlink" Target="mailto:german_avapes@yahoo.es" TargetMode="External"/><Relationship Id="rId24" Type="http://schemas.openxmlformats.org/officeDocument/2006/relationships/hyperlink" Target="mailto:mayerly.garzon@gobiernobogota.gov.co" TargetMode="External"/><Relationship Id="rId5" Type="http://schemas.openxmlformats.org/officeDocument/2006/relationships/hyperlink" Target="mailto:diana.paredes@gobiernobogota.gov.co" TargetMode="External"/><Relationship Id="rId15" Type="http://schemas.openxmlformats.org/officeDocument/2006/relationships/hyperlink" Target="mailto:jesus.pineros@gobiernobogota.gov.co" TargetMode="External"/><Relationship Id="rId23" Type="http://schemas.openxmlformats.org/officeDocument/2006/relationships/hyperlink" Target="mailto:milena.bustos@gobiernobogota.gov.co" TargetMode="External"/><Relationship Id="rId10" Type="http://schemas.openxmlformats.org/officeDocument/2006/relationships/hyperlink" Target="mailto:fabiola.vasquez@gobiernobogota.gov.co" TargetMode="External"/><Relationship Id="rId19" Type="http://schemas.openxmlformats.org/officeDocument/2006/relationships/hyperlink" Target="mailto:martha.rodriguez@gobiernobogota.gov.co" TargetMode="External"/><Relationship Id="rId4" Type="http://schemas.openxmlformats.org/officeDocument/2006/relationships/hyperlink" Target="mailto:david.molina@gobiernobogota.gov.co" TargetMode="External"/><Relationship Id="rId9" Type="http://schemas.openxmlformats.org/officeDocument/2006/relationships/hyperlink" Target="mailto:esmeralda.castro@gobiernobogota.gov.co" TargetMode="External"/><Relationship Id="rId14" Type="http://schemas.openxmlformats.org/officeDocument/2006/relationships/hyperlink" Target="mailto:jairo.alfonso@gobiernobogota.gov.co" TargetMode="External"/><Relationship Id="rId22" Type="http://schemas.openxmlformats.org/officeDocument/2006/relationships/hyperlink" Target="mailto:roberto.gutierrez@gobiernobogota.gov.co" TargetMode="External"/><Relationship Id="rId27"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hyperlink" Target="mailto:angela.chaparro@del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S257"/>
  <sheetViews>
    <sheetView tabSelected="1" zoomScale="86" zoomScaleNormal="86" workbookViewId="0">
      <pane xSplit="1" ySplit="1" topLeftCell="B2" activePane="bottomRight" state="frozen"/>
      <selection pane="topRight" activeCell="B1" sqref="B1"/>
      <selection pane="bottomLeft" activeCell="A2" sqref="A2"/>
      <selection pane="bottomRight" activeCell="AX270" sqref="AX270"/>
    </sheetView>
  </sheetViews>
  <sheetFormatPr baseColWidth="10" defaultColWidth="10.7109375" defaultRowHeight="15" x14ac:dyDescent="0.25"/>
  <cols>
    <col min="1" max="1" width="11.42578125" customWidth="1"/>
    <col min="2" max="2" width="12" customWidth="1"/>
    <col min="3" max="3" width="21" customWidth="1"/>
    <col min="4" max="4" width="36.7109375" customWidth="1"/>
    <col min="5" max="5" width="11.42578125" customWidth="1"/>
    <col min="6" max="6" width="15.28515625" customWidth="1"/>
    <col min="7" max="7" width="15.85546875" customWidth="1"/>
    <col min="8" max="9" width="11.42578125" customWidth="1"/>
    <col min="10" max="10" width="14" customWidth="1"/>
    <col min="11" max="11" width="11.42578125" style="171" customWidth="1"/>
    <col min="12" max="12" width="18.42578125" style="171" customWidth="1"/>
    <col min="13" max="13" width="19.140625" style="171" customWidth="1"/>
    <col min="14" max="14" width="23.28515625" customWidth="1"/>
    <col min="15" max="15" width="20.140625" customWidth="1"/>
    <col min="16" max="16" width="12.85546875" customWidth="1"/>
    <col min="17" max="17" width="22.7109375" customWidth="1"/>
    <col min="18" max="18" width="40.140625" customWidth="1"/>
    <col min="19" max="19" width="50" style="141" customWidth="1"/>
    <col min="20" max="20" width="14.85546875" customWidth="1"/>
    <col min="21" max="21" width="11.42578125" customWidth="1"/>
    <col min="22" max="22" width="13.140625" customWidth="1"/>
    <col min="23" max="23" width="20.42578125" customWidth="1"/>
    <col min="24" max="24" width="11.42578125" customWidth="1"/>
    <col min="25" max="25" width="25.5703125" customWidth="1"/>
    <col min="26" max="26" width="27.85546875" customWidth="1"/>
    <col min="27" max="27" width="25.42578125" customWidth="1"/>
    <col min="28" max="28" width="21.42578125" customWidth="1"/>
    <col min="29" max="29" width="23.42578125" customWidth="1"/>
    <col min="30" max="30" width="25.7109375" customWidth="1"/>
    <col min="31" max="31" width="25" customWidth="1"/>
    <col min="32" max="32" width="26" customWidth="1"/>
    <col min="33" max="33" width="17.85546875" customWidth="1"/>
    <col min="34" max="34" width="12.140625" customWidth="1"/>
    <col min="35" max="35" width="19.7109375" customWidth="1"/>
    <col min="36" max="36" width="16.85546875" customWidth="1"/>
    <col min="37" max="37" width="15.28515625" customWidth="1"/>
    <col min="38" max="39" width="11.42578125" customWidth="1"/>
    <col min="40" max="40" width="8.140625" customWidth="1"/>
    <col min="41" max="41" width="9.5703125" customWidth="1"/>
    <col min="42" max="42" width="8.85546875" customWidth="1"/>
    <col min="43" max="43" width="15.7109375" customWidth="1"/>
    <col min="44" max="44" width="14.5703125" customWidth="1"/>
    <col min="45" max="45" width="14" customWidth="1"/>
    <col min="46" max="46" width="13" customWidth="1"/>
    <col min="47" max="47" width="11.85546875" customWidth="1"/>
    <col min="48" max="48" width="11.5703125" customWidth="1"/>
    <col min="49" max="49" width="18" customWidth="1"/>
    <col min="50" max="50" width="12.28515625" customWidth="1"/>
    <col min="51" max="51" width="13.5703125" customWidth="1"/>
    <col min="52" max="52" width="13.42578125" customWidth="1"/>
    <col min="53" max="53" width="11.42578125" customWidth="1"/>
    <col min="54" max="54" width="14.42578125" customWidth="1"/>
    <col min="55" max="55" width="12.42578125" customWidth="1"/>
    <col min="56" max="56" width="16.7109375" customWidth="1"/>
    <col min="57" max="57" width="12" customWidth="1"/>
    <col min="58" max="58" width="17.140625" customWidth="1"/>
    <col min="59" max="59" width="19" customWidth="1"/>
    <col min="60" max="60" width="18" customWidth="1"/>
    <col min="61" max="61" width="12.42578125" customWidth="1"/>
    <col min="62" max="62" width="16.5703125" customWidth="1"/>
    <col min="63" max="63" width="8.28515625" customWidth="1"/>
    <col min="64" max="64" width="17.5703125" customWidth="1"/>
    <col min="65" max="65" width="15.28515625" customWidth="1"/>
    <col min="66" max="66" width="5.42578125" customWidth="1"/>
    <col min="67" max="67" width="9.85546875" customWidth="1"/>
    <col min="68" max="68" width="29.5703125" customWidth="1"/>
    <col min="69" max="69" width="19.140625" customWidth="1"/>
    <col min="70" max="70" width="22.5703125" customWidth="1"/>
    <col min="71" max="71" width="5.85546875" customWidth="1"/>
    <col min="72" max="72" width="8.42578125" customWidth="1"/>
    <col min="73" max="73" width="20" customWidth="1"/>
    <col min="74" max="74" width="31.5703125" customWidth="1"/>
    <col min="75" max="75" width="19.5703125" style="183" customWidth="1"/>
    <col min="76" max="76" width="20.85546875" customWidth="1"/>
    <col min="77" max="80" width="11.42578125" customWidth="1"/>
    <col min="81" max="81" width="24.85546875" customWidth="1"/>
    <col min="82" max="82" width="20.28515625" customWidth="1"/>
    <col min="83" max="83" width="33.85546875" customWidth="1"/>
    <col min="84" max="84" width="33.5703125" customWidth="1"/>
    <col min="85" max="85" width="17.5703125" style="141" customWidth="1"/>
    <col min="86" max="86" width="34.7109375" bestFit="1" customWidth="1"/>
    <col min="87" max="87" width="11.42578125" customWidth="1"/>
    <col min="88" max="88" width="12" style="141" bestFit="1" customWidth="1"/>
    <col min="89" max="90" width="10.28515625" style="141" bestFit="1" customWidth="1"/>
    <col min="91" max="91" width="26.140625" customWidth="1"/>
    <col min="92" max="92" width="15.7109375" customWidth="1"/>
    <col min="93" max="93" width="12.28515625" customWidth="1"/>
    <col min="94" max="94" width="14.140625" customWidth="1"/>
    <col min="95" max="96" width="11.42578125" customWidth="1"/>
  </cols>
  <sheetData>
    <row r="1" spans="1:97" ht="37.5" customHeight="1" x14ac:dyDescent="0.25">
      <c r="A1" s="60" t="s">
        <v>0</v>
      </c>
      <c r="B1" s="1" t="s">
        <v>1</v>
      </c>
      <c r="C1" s="1"/>
      <c r="D1" s="2" t="s">
        <v>2</v>
      </c>
      <c r="E1" s="2" t="s">
        <v>3</v>
      </c>
      <c r="F1" s="3" t="s">
        <v>4</v>
      </c>
      <c r="G1" s="4" t="s">
        <v>5</v>
      </c>
      <c r="H1" s="2" t="s">
        <v>6</v>
      </c>
      <c r="I1" s="55" t="s">
        <v>7</v>
      </c>
      <c r="J1" s="2" t="s">
        <v>8</v>
      </c>
      <c r="K1" s="270" t="s">
        <v>2958</v>
      </c>
      <c r="L1" s="271"/>
      <c r="M1" s="272"/>
      <c r="N1" s="57" t="s">
        <v>9</v>
      </c>
      <c r="O1" s="2" t="s">
        <v>10</v>
      </c>
      <c r="P1" s="2" t="s">
        <v>11</v>
      </c>
      <c r="Q1" s="2" t="s">
        <v>12</v>
      </c>
      <c r="R1" s="2" t="s">
        <v>2811</v>
      </c>
      <c r="S1" s="2" t="s">
        <v>2812</v>
      </c>
      <c r="T1" s="2" t="s">
        <v>13</v>
      </c>
      <c r="U1" s="2" t="s">
        <v>14</v>
      </c>
      <c r="V1" s="2" t="s">
        <v>15</v>
      </c>
      <c r="W1" s="2" t="s">
        <v>16</v>
      </c>
      <c r="X1" s="270" t="s">
        <v>17</v>
      </c>
      <c r="Y1" s="272"/>
      <c r="Z1" s="5" t="s">
        <v>18</v>
      </c>
      <c r="AA1" s="6" t="s">
        <v>19</v>
      </c>
      <c r="AB1" s="6" t="s">
        <v>20</v>
      </c>
      <c r="AC1" s="6" t="s">
        <v>21</v>
      </c>
      <c r="AD1" s="6" t="s">
        <v>22</v>
      </c>
      <c r="AE1" s="7" t="s">
        <v>23</v>
      </c>
      <c r="AF1" s="7" t="s">
        <v>24</v>
      </c>
      <c r="AG1" s="8" t="s">
        <v>25</v>
      </c>
      <c r="AH1" s="62" t="s">
        <v>26</v>
      </c>
      <c r="AI1" s="9" t="s">
        <v>27</v>
      </c>
      <c r="AJ1" s="10" t="s">
        <v>28</v>
      </c>
      <c r="AK1" s="11" t="s">
        <v>29</v>
      </c>
      <c r="AL1" s="12" t="s">
        <v>30</v>
      </c>
      <c r="AM1" s="12" t="s">
        <v>31</v>
      </c>
      <c r="AN1" s="277" t="s">
        <v>32</v>
      </c>
      <c r="AO1" s="278"/>
      <c r="AP1" s="278"/>
      <c r="AQ1" s="279"/>
      <c r="AR1" s="13" t="s">
        <v>33</v>
      </c>
      <c r="AS1" s="14" t="s">
        <v>34</v>
      </c>
      <c r="AT1" s="15" t="s">
        <v>35</v>
      </c>
      <c r="AU1" s="14" t="s">
        <v>36</v>
      </c>
      <c r="AV1" s="16" t="s">
        <v>37</v>
      </c>
      <c r="AW1" s="11" t="s">
        <v>38</v>
      </c>
      <c r="AX1" s="17" t="s">
        <v>39</v>
      </c>
      <c r="AY1" s="17" t="s">
        <v>40</v>
      </c>
      <c r="AZ1" s="17" t="s">
        <v>41</v>
      </c>
      <c r="BA1" s="18" t="s">
        <v>42</v>
      </c>
      <c r="BB1" s="18" t="s">
        <v>43</v>
      </c>
      <c r="BC1" s="19" t="s">
        <v>44</v>
      </c>
      <c r="BD1" s="253" t="s">
        <v>45</v>
      </c>
      <c r="BE1" s="20" t="s">
        <v>46</v>
      </c>
      <c r="BF1" s="20" t="s">
        <v>47</v>
      </c>
      <c r="BG1" s="20" t="s">
        <v>48</v>
      </c>
      <c r="BH1" s="21" t="s">
        <v>49</v>
      </c>
      <c r="BI1" s="21" t="s">
        <v>40</v>
      </c>
      <c r="BJ1" s="21" t="s">
        <v>50</v>
      </c>
      <c r="BK1" s="22" t="s">
        <v>42</v>
      </c>
      <c r="BL1" s="23" t="s">
        <v>43</v>
      </c>
      <c r="BM1" s="23" t="s">
        <v>44</v>
      </c>
      <c r="BN1" s="275" t="s">
        <v>45</v>
      </c>
      <c r="BO1" s="276"/>
      <c r="BP1" s="23" t="s">
        <v>51</v>
      </c>
      <c r="BQ1" s="23" t="s">
        <v>52</v>
      </c>
      <c r="BR1" s="24" t="s">
        <v>53</v>
      </c>
      <c r="BS1" s="273" t="s">
        <v>54</v>
      </c>
      <c r="BT1" s="274"/>
      <c r="BU1" s="25" t="s">
        <v>55</v>
      </c>
      <c r="BV1" s="26" t="s">
        <v>56</v>
      </c>
      <c r="BW1" s="142" t="s">
        <v>57</v>
      </c>
      <c r="BX1" s="27" t="s">
        <v>58</v>
      </c>
      <c r="BY1" s="6" t="s">
        <v>59</v>
      </c>
      <c r="BZ1" s="6" t="s">
        <v>60</v>
      </c>
      <c r="CA1" s="28" t="s">
        <v>61</v>
      </c>
      <c r="CB1" s="28" t="s">
        <v>62</v>
      </c>
      <c r="CC1" s="29" t="s">
        <v>63</v>
      </c>
      <c r="CD1" s="59" t="s">
        <v>64</v>
      </c>
      <c r="CE1" s="258" t="s">
        <v>65</v>
      </c>
      <c r="CF1" s="259" t="s">
        <v>66</v>
      </c>
      <c r="CG1" s="260" t="s">
        <v>3140</v>
      </c>
      <c r="CH1" s="259" t="s">
        <v>67</v>
      </c>
      <c r="CI1" s="261" t="s">
        <v>68</v>
      </c>
      <c r="CJ1" s="261" t="s">
        <v>3176</v>
      </c>
      <c r="CK1" s="261" t="s">
        <v>3177</v>
      </c>
      <c r="CL1" s="261" t="s">
        <v>3178</v>
      </c>
      <c r="CM1" s="262" t="s">
        <v>69</v>
      </c>
      <c r="CN1" s="30" t="s">
        <v>70</v>
      </c>
      <c r="CO1" s="181" t="s">
        <v>71</v>
      </c>
      <c r="CP1" s="181" t="s">
        <v>3147</v>
      </c>
      <c r="CQ1" s="32"/>
      <c r="CR1" s="31"/>
      <c r="CS1" s="33"/>
    </row>
    <row r="2" spans="1:97" ht="44.25" customHeight="1" x14ac:dyDescent="0.25">
      <c r="A2" s="61" t="s">
        <v>72</v>
      </c>
      <c r="B2" s="34"/>
      <c r="C2" s="34" t="s">
        <v>73</v>
      </c>
      <c r="D2" s="34" t="s">
        <v>74</v>
      </c>
      <c r="E2" s="34" t="s">
        <v>75</v>
      </c>
      <c r="F2" s="34" t="s">
        <v>75</v>
      </c>
      <c r="G2" s="35" t="s">
        <v>76</v>
      </c>
      <c r="H2" s="36" t="s">
        <v>76</v>
      </c>
      <c r="I2" s="56" t="s">
        <v>75</v>
      </c>
      <c r="J2" s="34" t="s">
        <v>77</v>
      </c>
      <c r="K2" s="58" t="s">
        <v>2955</v>
      </c>
      <c r="L2" s="58" t="s">
        <v>2956</v>
      </c>
      <c r="M2" s="58" t="s">
        <v>2957</v>
      </c>
      <c r="N2" s="58" t="s">
        <v>75</v>
      </c>
      <c r="O2" s="37" t="s">
        <v>78</v>
      </c>
      <c r="P2" s="58" t="s">
        <v>79</v>
      </c>
      <c r="Q2" s="36" t="s">
        <v>76</v>
      </c>
      <c r="R2" s="34" t="s">
        <v>80</v>
      </c>
      <c r="S2" s="34" t="s">
        <v>80</v>
      </c>
      <c r="T2" s="34" t="s">
        <v>81</v>
      </c>
      <c r="U2" s="34" t="s">
        <v>82</v>
      </c>
      <c r="V2" s="34" t="s">
        <v>83</v>
      </c>
      <c r="W2" s="34" t="s">
        <v>75</v>
      </c>
      <c r="X2" s="34" t="s">
        <v>17</v>
      </c>
      <c r="Y2" s="34" t="s">
        <v>84</v>
      </c>
      <c r="Z2" s="38"/>
      <c r="AA2" s="34" t="s">
        <v>19</v>
      </c>
      <c r="AB2" s="34" t="s">
        <v>75</v>
      </c>
      <c r="AC2" s="34" t="s">
        <v>75</v>
      </c>
      <c r="AD2" s="34" t="s">
        <v>85</v>
      </c>
      <c r="AE2" s="39"/>
      <c r="AF2" s="39"/>
      <c r="AG2" s="35" t="s">
        <v>86</v>
      </c>
      <c r="AH2" s="36" t="s">
        <v>87</v>
      </c>
      <c r="AI2" s="40" t="s">
        <v>77</v>
      </c>
      <c r="AJ2" s="41"/>
      <c r="AK2" s="40" t="s">
        <v>77</v>
      </c>
      <c r="AL2" s="40"/>
      <c r="AM2" s="40"/>
      <c r="AN2" s="34" t="s">
        <v>88</v>
      </c>
      <c r="AO2" s="34" t="s">
        <v>89</v>
      </c>
      <c r="AP2" s="34" t="s">
        <v>90</v>
      </c>
      <c r="AQ2" s="34" t="s">
        <v>45</v>
      </c>
      <c r="AR2" s="36" t="s">
        <v>91</v>
      </c>
      <c r="AS2" s="42" t="s">
        <v>91</v>
      </c>
      <c r="AT2" s="35" t="s">
        <v>86</v>
      </c>
      <c r="AU2" s="42" t="s">
        <v>87</v>
      </c>
      <c r="AV2" s="34" t="s">
        <v>77</v>
      </c>
      <c r="AW2" s="43"/>
      <c r="AX2" s="44"/>
      <c r="AY2" s="44"/>
      <c r="AZ2" s="44"/>
      <c r="BA2" s="45"/>
      <c r="BB2" s="45"/>
      <c r="BC2" s="46"/>
      <c r="BD2" s="47" t="s">
        <v>92</v>
      </c>
      <c r="BE2" s="48" t="s">
        <v>94</v>
      </c>
      <c r="BF2" s="48"/>
      <c r="BG2" s="48"/>
      <c r="BH2" s="34"/>
      <c r="BI2" s="34"/>
      <c r="BJ2" s="34"/>
      <c r="BK2" s="35"/>
      <c r="BL2" s="49"/>
      <c r="BM2" s="49"/>
      <c r="BN2" s="35" t="s">
        <v>92</v>
      </c>
      <c r="BO2" s="34" t="s">
        <v>93</v>
      </c>
      <c r="BP2" s="40" t="s">
        <v>95</v>
      </c>
      <c r="BQ2" s="50"/>
      <c r="BR2" s="35"/>
      <c r="BS2" s="35" t="s">
        <v>92</v>
      </c>
      <c r="BT2" s="34"/>
      <c r="BU2" s="51"/>
      <c r="BV2" s="34"/>
      <c r="BW2" s="144"/>
      <c r="BX2" s="144"/>
      <c r="BY2" s="144"/>
      <c r="BZ2" s="144"/>
      <c r="CA2" s="174"/>
      <c r="CB2" s="174"/>
      <c r="CC2" s="175"/>
      <c r="CD2" s="176"/>
      <c r="CE2" s="177"/>
      <c r="CF2" s="178"/>
      <c r="CG2" s="178"/>
      <c r="CH2" s="178"/>
      <c r="CI2" s="179"/>
      <c r="CJ2" s="179"/>
      <c r="CK2" s="179"/>
      <c r="CL2" s="179"/>
      <c r="CM2" s="178"/>
      <c r="CN2" s="180" t="s">
        <v>96</v>
      </c>
      <c r="CO2" s="145"/>
      <c r="CP2" s="52"/>
      <c r="CQ2" s="54"/>
      <c r="CR2" s="52"/>
      <c r="CS2" s="53"/>
    </row>
    <row r="3" spans="1:97" ht="22.5" customHeight="1" x14ac:dyDescent="0.25">
      <c r="A3" s="251">
        <v>1</v>
      </c>
      <c r="B3" s="63" t="s">
        <v>97</v>
      </c>
      <c r="C3" s="64" t="s">
        <v>98</v>
      </c>
      <c r="D3" s="67" t="s">
        <v>99</v>
      </c>
      <c r="E3" s="67" t="s">
        <v>555</v>
      </c>
      <c r="F3" s="67" t="s">
        <v>557</v>
      </c>
      <c r="G3" s="221">
        <v>21073946</v>
      </c>
      <c r="H3" s="221">
        <v>1</v>
      </c>
      <c r="I3" s="71" t="s">
        <v>559</v>
      </c>
      <c r="J3" s="230" t="e">
        <v>#N/A</v>
      </c>
      <c r="K3" s="230" t="e">
        <v>#N/A</v>
      </c>
      <c r="L3" s="230" t="e">
        <v>#N/A</v>
      </c>
      <c r="M3" s="230" t="e">
        <v>#N/A</v>
      </c>
      <c r="N3" s="204" t="e">
        <v>#N/A</v>
      </c>
      <c r="O3" s="74" t="s">
        <v>561</v>
      </c>
      <c r="P3" s="114" t="s">
        <v>3109</v>
      </c>
      <c r="Q3" s="74">
        <v>7175199</v>
      </c>
      <c r="R3" s="215" t="s">
        <v>562</v>
      </c>
      <c r="S3" s="205" t="e">
        <v>#N/A</v>
      </c>
      <c r="T3" s="205" t="e">
        <v>#N/A</v>
      </c>
      <c r="U3" s="205" t="e">
        <v>#N/A</v>
      </c>
      <c r="V3" s="74" t="s">
        <v>97</v>
      </c>
      <c r="W3" s="75" t="s">
        <v>97</v>
      </c>
      <c r="X3" s="206" t="e">
        <v>#N/A</v>
      </c>
      <c r="Y3" s="207" t="e">
        <v>#N/A</v>
      </c>
      <c r="Z3" s="167" t="s">
        <v>1738</v>
      </c>
      <c r="AA3" s="85" t="s">
        <v>98</v>
      </c>
      <c r="AB3" s="88" t="s">
        <v>2401</v>
      </c>
      <c r="AC3" s="88" t="s">
        <v>1114</v>
      </c>
      <c r="AD3" s="94" t="s">
        <v>2515</v>
      </c>
      <c r="AE3" s="95" t="s">
        <v>1115</v>
      </c>
      <c r="AF3" s="96" t="s">
        <v>1116</v>
      </c>
      <c r="AG3" s="150">
        <v>397</v>
      </c>
      <c r="AH3" s="117">
        <v>9144900</v>
      </c>
      <c r="AI3" s="116">
        <v>44226</v>
      </c>
      <c r="AJ3" s="102">
        <v>56663</v>
      </c>
      <c r="AK3" s="103">
        <v>44230</v>
      </c>
      <c r="AL3" s="149">
        <v>44230</v>
      </c>
      <c r="AM3" s="164">
        <v>44410</v>
      </c>
      <c r="AN3" s="143">
        <v>7</v>
      </c>
      <c r="AO3" s="143">
        <v>0</v>
      </c>
      <c r="AP3" s="143">
        <f>AN3*30</f>
        <v>210</v>
      </c>
      <c r="AQ3" s="143" t="s">
        <v>2516</v>
      </c>
      <c r="AR3" s="151">
        <v>9144900</v>
      </c>
      <c r="AS3" s="245">
        <f>AR3/7</f>
        <v>1306414.2857142857</v>
      </c>
      <c r="AT3" s="109">
        <v>379</v>
      </c>
      <c r="AU3" s="151">
        <v>9144900</v>
      </c>
      <c r="AV3" s="110">
        <v>44230</v>
      </c>
      <c r="AW3" s="104" t="s">
        <v>97</v>
      </c>
      <c r="AX3" s="115"/>
      <c r="AY3" s="115"/>
      <c r="AZ3" s="115"/>
      <c r="BA3" s="115"/>
      <c r="BB3" s="115"/>
      <c r="BC3" s="115"/>
      <c r="BD3" s="115"/>
      <c r="BE3" s="115"/>
      <c r="BF3" s="115"/>
      <c r="BG3" s="115"/>
      <c r="BH3" s="115"/>
      <c r="BI3" s="115"/>
      <c r="BJ3" s="115"/>
      <c r="BK3" s="115"/>
      <c r="BL3" s="115"/>
      <c r="BM3" s="115"/>
      <c r="BN3" s="115"/>
      <c r="BO3" s="115"/>
      <c r="BP3" s="115"/>
      <c r="BQ3" s="140"/>
      <c r="BR3" s="98">
        <f t="shared" ref="BR3:BR66" si="0">AR3+BA3+BK3</f>
        <v>9144900</v>
      </c>
      <c r="BS3" s="121">
        <f t="shared" ref="BS3:BS66" si="1">AP3</f>
        <v>210</v>
      </c>
      <c r="BT3" s="122" t="s">
        <v>1117</v>
      </c>
      <c r="BU3" s="123"/>
      <c r="BV3" s="124" t="s">
        <v>1118</v>
      </c>
      <c r="BW3" s="147" t="s">
        <v>1738</v>
      </c>
      <c r="BX3" s="154" t="s">
        <v>1552</v>
      </c>
      <c r="BY3" s="169"/>
      <c r="BZ3" s="169"/>
      <c r="CA3" s="149">
        <v>44230</v>
      </c>
      <c r="CB3" s="149" t="s">
        <v>97</v>
      </c>
      <c r="CC3" s="165" t="s">
        <v>2517</v>
      </c>
      <c r="CD3" s="173" t="s">
        <v>2518</v>
      </c>
      <c r="CE3" s="170" t="s">
        <v>1119</v>
      </c>
      <c r="CF3" s="155" t="s">
        <v>97</v>
      </c>
      <c r="CG3" s="155"/>
      <c r="CH3" s="155" t="s">
        <v>97</v>
      </c>
      <c r="CI3" s="164" t="s">
        <v>97</v>
      </c>
      <c r="CJ3" s="221"/>
      <c r="CK3" s="245"/>
      <c r="CL3" s="155"/>
      <c r="CM3" s="156"/>
      <c r="CN3" s="156" t="s">
        <v>1120</v>
      </c>
      <c r="CO3" s="143" t="s">
        <v>1121</v>
      </c>
      <c r="CP3" s="143" t="s">
        <v>2246</v>
      </c>
    </row>
    <row r="4" spans="1:97" ht="22.5" customHeight="1" x14ac:dyDescent="0.25">
      <c r="A4" s="68">
        <v>2</v>
      </c>
      <c r="B4" s="63" t="s">
        <v>97</v>
      </c>
      <c r="C4" s="64" t="s">
        <v>100</v>
      </c>
      <c r="D4" s="66" t="s">
        <v>101</v>
      </c>
      <c r="E4" s="67" t="s">
        <v>555</v>
      </c>
      <c r="F4" s="67" t="s">
        <v>557</v>
      </c>
      <c r="G4" s="221">
        <v>1121870498</v>
      </c>
      <c r="H4" s="221">
        <v>6</v>
      </c>
      <c r="I4" s="71" t="s">
        <v>560</v>
      </c>
      <c r="J4" s="230">
        <v>33199</v>
      </c>
      <c r="K4" s="231">
        <v>22</v>
      </c>
      <c r="L4" s="232">
        <v>11</v>
      </c>
      <c r="M4" s="232">
        <v>1990</v>
      </c>
      <c r="N4" s="159" t="s">
        <v>563</v>
      </c>
      <c r="O4" s="77" t="s">
        <v>564</v>
      </c>
      <c r="P4" s="114" t="s">
        <v>3106</v>
      </c>
      <c r="Q4" s="74">
        <v>3184627334</v>
      </c>
      <c r="R4" s="215" t="s">
        <v>565</v>
      </c>
      <c r="S4" s="214" t="s">
        <v>2813</v>
      </c>
      <c r="T4" s="147" t="s">
        <v>613</v>
      </c>
      <c r="U4" s="114" t="s">
        <v>583</v>
      </c>
      <c r="V4" s="78" t="s">
        <v>566</v>
      </c>
      <c r="W4" s="79">
        <v>1</v>
      </c>
      <c r="X4" s="146" t="s">
        <v>1068</v>
      </c>
      <c r="Y4" s="203" t="s">
        <v>1075</v>
      </c>
      <c r="Z4" s="167" t="s">
        <v>1190</v>
      </c>
      <c r="AA4" s="85" t="s">
        <v>100</v>
      </c>
      <c r="AB4" s="88" t="s">
        <v>2401</v>
      </c>
      <c r="AC4" s="92" t="s">
        <v>2402</v>
      </c>
      <c r="AD4" s="94" t="s">
        <v>1122</v>
      </c>
      <c r="AE4" s="95" t="s">
        <v>1123</v>
      </c>
      <c r="AF4" s="97" t="s">
        <v>1124</v>
      </c>
      <c r="AG4" s="150">
        <v>409</v>
      </c>
      <c r="AH4" s="117">
        <v>89000000</v>
      </c>
      <c r="AI4" s="116">
        <v>44237</v>
      </c>
      <c r="AJ4" s="102">
        <v>56112</v>
      </c>
      <c r="AK4" s="103">
        <v>44237</v>
      </c>
      <c r="AL4" s="103">
        <v>44238</v>
      </c>
      <c r="AM4" s="103">
        <v>44542</v>
      </c>
      <c r="AN4" s="99">
        <v>10</v>
      </c>
      <c r="AO4" s="99">
        <v>0</v>
      </c>
      <c r="AP4" s="99">
        <v>300</v>
      </c>
      <c r="AQ4" s="99" t="s">
        <v>1125</v>
      </c>
      <c r="AR4" s="106">
        <v>89000000</v>
      </c>
      <c r="AS4" s="106">
        <v>8900000</v>
      </c>
      <c r="AT4" s="109" t="s">
        <v>1126</v>
      </c>
      <c r="AU4" s="106">
        <v>89000000</v>
      </c>
      <c r="AV4" s="110">
        <v>44238</v>
      </c>
      <c r="AW4" s="104" t="s">
        <v>1127</v>
      </c>
      <c r="AX4" s="115"/>
      <c r="AY4" s="115"/>
      <c r="AZ4" s="115"/>
      <c r="BA4" s="115"/>
      <c r="BB4" s="115"/>
      <c r="BC4" s="115"/>
      <c r="BD4" s="115"/>
      <c r="BE4" s="115"/>
      <c r="BF4" s="115"/>
      <c r="BG4" s="115"/>
      <c r="BH4" s="115"/>
      <c r="BI4" s="115"/>
      <c r="BJ4" s="115"/>
      <c r="BK4" s="115"/>
      <c r="BL4" s="115"/>
      <c r="BM4" s="115"/>
      <c r="BN4" s="115"/>
      <c r="BO4" s="115"/>
      <c r="BP4" s="115"/>
      <c r="BQ4" s="140"/>
      <c r="BR4" s="98">
        <f t="shared" si="0"/>
        <v>89000000</v>
      </c>
      <c r="BS4" s="121">
        <f t="shared" si="1"/>
        <v>300</v>
      </c>
      <c r="BT4" s="118"/>
      <c r="BU4" s="125"/>
      <c r="BV4" s="124" t="s">
        <v>1118</v>
      </c>
      <c r="BW4" s="147" t="s">
        <v>1109</v>
      </c>
      <c r="BX4" s="154" t="s">
        <v>1136</v>
      </c>
      <c r="BY4" s="169"/>
      <c r="BZ4" s="169"/>
      <c r="CA4" s="149">
        <v>44237</v>
      </c>
      <c r="CB4" s="149">
        <v>44238</v>
      </c>
      <c r="CC4" s="165" t="s">
        <v>1128</v>
      </c>
      <c r="CD4" s="173" t="s">
        <v>2403</v>
      </c>
      <c r="CE4" s="170" t="s">
        <v>1129</v>
      </c>
      <c r="CF4" s="143"/>
      <c r="CG4" s="143"/>
      <c r="CH4" s="143"/>
      <c r="CI4" s="164"/>
      <c r="CJ4" s="221"/>
      <c r="CK4" s="245"/>
      <c r="CL4" s="164"/>
      <c r="CM4" s="156"/>
      <c r="CN4" s="156" t="s">
        <v>2307</v>
      </c>
      <c r="CO4" s="143" t="s">
        <v>1121</v>
      </c>
      <c r="CP4" s="143" t="s">
        <v>3102</v>
      </c>
    </row>
    <row r="5" spans="1:97" ht="22.5" customHeight="1" x14ac:dyDescent="0.25">
      <c r="A5" s="68">
        <v>3</v>
      </c>
      <c r="B5" s="63" t="s">
        <v>97</v>
      </c>
      <c r="C5" s="64" t="s">
        <v>102</v>
      </c>
      <c r="D5" s="67" t="s">
        <v>103</v>
      </c>
      <c r="E5" s="67" t="s">
        <v>555</v>
      </c>
      <c r="F5" s="67" t="s">
        <v>557</v>
      </c>
      <c r="G5" s="221">
        <v>80541697</v>
      </c>
      <c r="H5" s="221">
        <v>5</v>
      </c>
      <c r="I5" s="71" t="s">
        <v>560</v>
      </c>
      <c r="J5" s="72">
        <v>28293</v>
      </c>
      <c r="K5" s="216">
        <v>17</v>
      </c>
      <c r="L5" s="217">
        <v>6</v>
      </c>
      <c r="M5" s="217">
        <v>1977</v>
      </c>
      <c r="N5" s="159" t="s">
        <v>567</v>
      </c>
      <c r="O5" s="80" t="s">
        <v>568</v>
      </c>
      <c r="P5" s="114" t="s">
        <v>3107</v>
      </c>
      <c r="Q5" s="74">
        <v>3134754146</v>
      </c>
      <c r="R5" s="215" t="s">
        <v>569</v>
      </c>
      <c r="S5" s="214" t="s">
        <v>2814</v>
      </c>
      <c r="T5" s="147" t="s">
        <v>570</v>
      </c>
      <c r="U5" s="114" t="s">
        <v>571</v>
      </c>
      <c r="V5" s="78" t="s">
        <v>566</v>
      </c>
      <c r="W5" s="79">
        <v>4</v>
      </c>
      <c r="X5" s="146" t="s">
        <v>1068</v>
      </c>
      <c r="Y5" s="203" t="s">
        <v>1076</v>
      </c>
      <c r="Z5" s="167" t="s">
        <v>1130</v>
      </c>
      <c r="AA5" s="85" t="s">
        <v>102</v>
      </c>
      <c r="AB5" s="88" t="s">
        <v>2401</v>
      </c>
      <c r="AC5" s="92" t="s">
        <v>2402</v>
      </c>
      <c r="AD5" s="94" t="s">
        <v>1131</v>
      </c>
      <c r="AE5" s="95" t="s">
        <v>1132</v>
      </c>
      <c r="AF5" s="97" t="s">
        <v>1133</v>
      </c>
      <c r="AG5" s="150">
        <v>415</v>
      </c>
      <c r="AH5" s="117">
        <v>70000000</v>
      </c>
      <c r="AI5" s="116">
        <v>44237</v>
      </c>
      <c r="AJ5" s="102">
        <v>56234</v>
      </c>
      <c r="AK5" s="103">
        <v>44237</v>
      </c>
      <c r="AL5" s="103">
        <v>44238</v>
      </c>
      <c r="AM5" s="103">
        <v>44542</v>
      </c>
      <c r="AN5" s="99">
        <v>10</v>
      </c>
      <c r="AO5" s="99">
        <v>0</v>
      </c>
      <c r="AP5" s="99">
        <v>300</v>
      </c>
      <c r="AQ5" s="99" t="s">
        <v>1125</v>
      </c>
      <c r="AR5" s="106">
        <v>70000000</v>
      </c>
      <c r="AS5" s="106">
        <v>7000000</v>
      </c>
      <c r="AT5" s="109" t="s">
        <v>1134</v>
      </c>
      <c r="AU5" s="106">
        <v>70000000</v>
      </c>
      <c r="AV5" s="110">
        <v>44238</v>
      </c>
      <c r="AW5" s="104" t="s">
        <v>1135</v>
      </c>
      <c r="AX5" s="115"/>
      <c r="AY5" s="115"/>
      <c r="AZ5" s="115"/>
      <c r="BA5" s="115"/>
      <c r="BB5" s="115"/>
      <c r="BC5" s="115"/>
      <c r="BD5" s="115"/>
      <c r="BE5" s="115"/>
      <c r="BF5" s="115"/>
      <c r="BG5" s="115"/>
      <c r="BH5" s="115"/>
      <c r="BI5" s="115"/>
      <c r="BJ5" s="115"/>
      <c r="BK5" s="115"/>
      <c r="BL5" s="115"/>
      <c r="BM5" s="115"/>
      <c r="BN5" s="115"/>
      <c r="BO5" s="115"/>
      <c r="BP5" s="115"/>
      <c r="BQ5" s="140"/>
      <c r="BR5" s="98">
        <f t="shared" si="0"/>
        <v>70000000</v>
      </c>
      <c r="BS5" s="121">
        <f t="shared" si="1"/>
        <v>300</v>
      </c>
      <c r="BT5" s="122"/>
      <c r="BU5" s="127"/>
      <c r="BV5" s="124" t="s">
        <v>1118</v>
      </c>
      <c r="BW5" s="147" t="s">
        <v>2463</v>
      </c>
      <c r="BX5" s="154" t="s">
        <v>1259</v>
      </c>
      <c r="BY5" s="169"/>
      <c r="BZ5" s="169"/>
      <c r="CA5" s="149">
        <v>44237</v>
      </c>
      <c r="CB5" s="149">
        <v>44238</v>
      </c>
      <c r="CC5" s="165" t="s">
        <v>1137</v>
      </c>
      <c r="CD5" s="173" t="s">
        <v>2404</v>
      </c>
      <c r="CE5" s="170" t="s">
        <v>1129</v>
      </c>
      <c r="CF5" s="154"/>
      <c r="CG5" s="154"/>
      <c r="CH5" s="154"/>
      <c r="CI5" s="164"/>
      <c r="CJ5" s="221"/>
      <c r="CK5" s="245"/>
      <c r="CL5" s="164"/>
      <c r="CM5" s="154"/>
      <c r="CN5" s="156" t="s">
        <v>2307</v>
      </c>
      <c r="CO5" s="143" t="s">
        <v>1121</v>
      </c>
      <c r="CP5" s="143" t="s">
        <v>3102</v>
      </c>
    </row>
    <row r="6" spans="1:97" ht="22.5" customHeight="1" x14ac:dyDescent="0.25">
      <c r="A6" s="68">
        <v>4</v>
      </c>
      <c r="B6" s="63" t="s">
        <v>97</v>
      </c>
      <c r="C6" s="64" t="s">
        <v>104</v>
      </c>
      <c r="D6" s="67" t="s">
        <v>105</v>
      </c>
      <c r="E6" s="67" t="s">
        <v>555</v>
      </c>
      <c r="F6" s="67" t="s">
        <v>557</v>
      </c>
      <c r="G6" s="221">
        <v>1026270893</v>
      </c>
      <c r="H6" s="221">
        <v>3</v>
      </c>
      <c r="I6" s="71" t="s">
        <v>560</v>
      </c>
      <c r="J6" s="72">
        <v>33156</v>
      </c>
      <c r="K6" s="216">
        <v>10</v>
      </c>
      <c r="L6" s="217">
        <v>10</v>
      </c>
      <c r="M6" s="217">
        <v>1990</v>
      </c>
      <c r="N6" s="159" t="s">
        <v>572</v>
      </c>
      <c r="O6" s="81" t="s">
        <v>573</v>
      </c>
      <c r="P6" s="114" t="s">
        <v>3108</v>
      </c>
      <c r="Q6" s="74">
        <v>3002101907</v>
      </c>
      <c r="R6" s="215" t="s">
        <v>574</v>
      </c>
      <c r="S6" s="214" t="s">
        <v>2815</v>
      </c>
      <c r="T6" s="147" t="s">
        <v>575</v>
      </c>
      <c r="U6" s="114" t="s">
        <v>571</v>
      </c>
      <c r="V6" s="78" t="s">
        <v>566</v>
      </c>
      <c r="W6" s="79">
        <v>1</v>
      </c>
      <c r="X6" s="146" t="s">
        <v>1068</v>
      </c>
      <c r="Y6" s="203" t="s">
        <v>1067</v>
      </c>
      <c r="Z6" s="167" t="s">
        <v>1111</v>
      </c>
      <c r="AA6" s="85" t="s">
        <v>104</v>
      </c>
      <c r="AB6" s="88" t="s">
        <v>2401</v>
      </c>
      <c r="AC6" s="92" t="s">
        <v>2402</v>
      </c>
      <c r="AD6" s="94" t="s">
        <v>1122</v>
      </c>
      <c r="AE6" s="95" t="s">
        <v>1123</v>
      </c>
      <c r="AF6" s="97" t="s">
        <v>1124</v>
      </c>
      <c r="AG6" s="160">
        <v>414</v>
      </c>
      <c r="AH6" s="117">
        <v>89000000</v>
      </c>
      <c r="AI6" s="116">
        <v>44237</v>
      </c>
      <c r="AJ6" s="102">
        <v>57075</v>
      </c>
      <c r="AK6" s="103">
        <v>44237</v>
      </c>
      <c r="AL6" s="103">
        <v>44238</v>
      </c>
      <c r="AM6" s="103">
        <v>44542</v>
      </c>
      <c r="AN6" s="99">
        <v>10</v>
      </c>
      <c r="AO6" s="99">
        <v>0</v>
      </c>
      <c r="AP6" s="99">
        <v>300</v>
      </c>
      <c r="AQ6" s="99" t="s">
        <v>1125</v>
      </c>
      <c r="AR6" s="106">
        <v>89000000</v>
      </c>
      <c r="AS6" s="106">
        <v>8900000</v>
      </c>
      <c r="AT6" s="109" t="s">
        <v>1138</v>
      </c>
      <c r="AU6" s="106">
        <v>89000000</v>
      </c>
      <c r="AV6" s="110">
        <v>44238</v>
      </c>
      <c r="AW6" s="104" t="s">
        <v>1139</v>
      </c>
      <c r="AX6" s="115"/>
      <c r="AY6" s="115"/>
      <c r="AZ6" s="115"/>
      <c r="BA6" s="115"/>
      <c r="BB6" s="115"/>
      <c r="BC6" s="115"/>
      <c r="BD6" s="115"/>
      <c r="BE6" s="115"/>
      <c r="BF6" s="115"/>
      <c r="BG6" s="115"/>
      <c r="BH6" s="115"/>
      <c r="BI6" s="115"/>
      <c r="BJ6" s="115"/>
      <c r="BK6" s="115"/>
      <c r="BL6" s="115"/>
      <c r="BM6" s="115"/>
      <c r="BN6" s="115"/>
      <c r="BO6" s="115"/>
      <c r="BP6" s="115"/>
      <c r="BQ6" s="140"/>
      <c r="BR6" s="98">
        <f t="shared" si="0"/>
        <v>89000000</v>
      </c>
      <c r="BS6" s="121">
        <f t="shared" si="1"/>
        <v>300</v>
      </c>
      <c r="BT6" s="122"/>
      <c r="BU6" s="120"/>
      <c r="BV6" s="124" t="s">
        <v>1118</v>
      </c>
      <c r="BW6" s="147" t="s">
        <v>1109</v>
      </c>
      <c r="BX6" s="154" t="s">
        <v>1136</v>
      </c>
      <c r="BY6" s="169"/>
      <c r="BZ6" s="169"/>
      <c r="CA6" s="149">
        <v>44237</v>
      </c>
      <c r="CB6" s="149">
        <v>44006</v>
      </c>
      <c r="CC6" s="165" t="s">
        <v>1140</v>
      </c>
      <c r="CD6" s="173" t="s">
        <v>1969</v>
      </c>
      <c r="CE6" s="170" t="s">
        <v>1119</v>
      </c>
      <c r="CF6" s="155"/>
      <c r="CG6" s="155"/>
      <c r="CH6" s="155"/>
      <c r="CI6" s="164"/>
      <c r="CJ6" s="221"/>
      <c r="CK6" s="245"/>
      <c r="CL6" s="164"/>
      <c r="CM6" s="154"/>
      <c r="CN6" s="156" t="s">
        <v>2307</v>
      </c>
      <c r="CO6" s="143" t="s">
        <v>1121</v>
      </c>
      <c r="CP6" s="143" t="s">
        <v>3102</v>
      </c>
    </row>
    <row r="7" spans="1:97" ht="22.5" customHeight="1" x14ac:dyDescent="0.25">
      <c r="A7" s="68">
        <v>5</v>
      </c>
      <c r="B7" s="63" t="s">
        <v>97</v>
      </c>
      <c r="C7" s="64" t="s">
        <v>106</v>
      </c>
      <c r="D7" s="67" t="s">
        <v>107</v>
      </c>
      <c r="E7" s="67" t="s">
        <v>555</v>
      </c>
      <c r="F7" s="67" t="s">
        <v>557</v>
      </c>
      <c r="G7" s="221">
        <v>79921052</v>
      </c>
      <c r="H7" s="221">
        <v>2</v>
      </c>
      <c r="I7" s="71" t="s">
        <v>560</v>
      </c>
      <c r="J7" s="72">
        <v>29451</v>
      </c>
      <c r="K7" s="216">
        <v>18</v>
      </c>
      <c r="L7" s="217">
        <v>8</v>
      </c>
      <c r="M7" s="217">
        <v>1980</v>
      </c>
      <c r="N7" s="159" t="s">
        <v>572</v>
      </c>
      <c r="O7" s="81" t="s">
        <v>576</v>
      </c>
      <c r="P7" s="114" t="s">
        <v>3109</v>
      </c>
      <c r="Q7" s="74">
        <v>3197258214</v>
      </c>
      <c r="R7" s="215" t="s">
        <v>577</v>
      </c>
      <c r="S7" s="214" t="s">
        <v>2816</v>
      </c>
      <c r="T7" s="147" t="s">
        <v>570</v>
      </c>
      <c r="U7" s="114" t="s">
        <v>571</v>
      </c>
      <c r="V7" s="78" t="s">
        <v>566</v>
      </c>
      <c r="W7" s="79">
        <v>1</v>
      </c>
      <c r="X7" s="146" t="s">
        <v>1077</v>
      </c>
      <c r="Y7" s="153" t="s">
        <v>1063</v>
      </c>
      <c r="Z7" s="167" t="s">
        <v>3094</v>
      </c>
      <c r="AA7" s="85" t="s">
        <v>106</v>
      </c>
      <c r="AB7" s="88" t="s">
        <v>2401</v>
      </c>
      <c r="AC7" s="92" t="s">
        <v>2402</v>
      </c>
      <c r="AD7" s="94" t="s">
        <v>1141</v>
      </c>
      <c r="AE7" s="95" t="s">
        <v>1123</v>
      </c>
      <c r="AF7" s="97" t="s">
        <v>1124</v>
      </c>
      <c r="AG7" s="150">
        <v>411</v>
      </c>
      <c r="AH7" s="117">
        <v>38500000</v>
      </c>
      <c r="AI7" s="116">
        <v>44237</v>
      </c>
      <c r="AJ7" s="102">
        <v>56313</v>
      </c>
      <c r="AK7" s="103">
        <v>44237</v>
      </c>
      <c r="AL7" s="149">
        <v>44238</v>
      </c>
      <c r="AM7" s="103">
        <v>44542</v>
      </c>
      <c r="AN7" s="99">
        <v>10</v>
      </c>
      <c r="AO7" s="99">
        <v>0</v>
      </c>
      <c r="AP7" s="99">
        <v>300</v>
      </c>
      <c r="AQ7" s="99" t="s">
        <v>1125</v>
      </c>
      <c r="AR7" s="106">
        <v>38500000</v>
      </c>
      <c r="AS7" s="106">
        <v>3850000</v>
      </c>
      <c r="AT7" s="109" t="s">
        <v>1142</v>
      </c>
      <c r="AU7" s="106">
        <v>38500000</v>
      </c>
      <c r="AV7" s="110">
        <v>44238</v>
      </c>
      <c r="AW7" s="104" t="s">
        <v>1143</v>
      </c>
      <c r="AX7" s="115"/>
      <c r="AY7" s="115"/>
      <c r="AZ7" s="115"/>
      <c r="BA7" s="115"/>
      <c r="BB7" s="115"/>
      <c r="BC7" s="115"/>
      <c r="BD7" s="115"/>
      <c r="BE7" s="115"/>
      <c r="BF7" s="115"/>
      <c r="BG7" s="115"/>
      <c r="BH7" s="115"/>
      <c r="BI7" s="115"/>
      <c r="BJ7" s="115"/>
      <c r="BK7" s="115"/>
      <c r="BL7" s="115"/>
      <c r="BM7" s="115"/>
      <c r="BN7" s="115"/>
      <c r="BO7" s="115"/>
      <c r="BP7" s="115"/>
      <c r="BQ7" s="140"/>
      <c r="BR7" s="98">
        <f t="shared" si="0"/>
        <v>38500000</v>
      </c>
      <c r="BS7" s="121">
        <f t="shared" si="1"/>
        <v>300</v>
      </c>
      <c r="BT7" s="122"/>
      <c r="BU7" s="120"/>
      <c r="BV7" s="124" t="s">
        <v>1118</v>
      </c>
      <c r="BW7" s="147" t="s">
        <v>1109</v>
      </c>
      <c r="BX7" s="154" t="s">
        <v>2295</v>
      </c>
      <c r="BY7" s="169"/>
      <c r="BZ7" s="169"/>
      <c r="CA7" s="149">
        <v>44237</v>
      </c>
      <c r="CB7" s="149">
        <v>44238</v>
      </c>
      <c r="CC7" s="165" t="s">
        <v>1144</v>
      </c>
      <c r="CD7" s="173" t="s">
        <v>1970</v>
      </c>
      <c r="CE7" s="170" t="s">
        <v>1119</v>
      </c>
      <c r="CF7" s="155"/>
      <c r="CG7" s="155"/>
      <c r="CH7" s="155"/>
      <c r="CI7" s="164"/>
      <c r="CJ7" s="221"/>
      <c r="CK7" s="245"/>
      <c r="CL7" s="164"/>
      <c r="CM7" s="154"/>
      <c r="CN7" s="156" t="s">
        <v>2307</v>
      </c>
      <c r="CO7" s="143" t="s">
        <v>1121</v>
      </c>
      <c r="CP7" s="143" t="s">
        <v>3102</v>
      </c>
    </row>
    <row r="8" spans="1:97" ht="22.5" customHeight="1" x14ac:dyDescent="0.25">
      <c r="A8" s="68">
        <v>6</v>
      </c>
      <c r="B8" s="63" t="s">
        <v>97</v>
      </c>
      <c r="C8" s="64" t="s">
        <v>108</v>
      </c>
      <c r="D8" s="67" t="s">
        <v>109</v>
      </c>
      <c r="E8" s="67" t="s">
        <v>555</v>
      </c>
      <c r="F8" s="67" t="s">
        <v>557</v>
      </c>
      <c r="G8" s="221">
        <v>1022943585</v>
      </c>
      <c r="H8" s="221">
        <v>4</v>
      </c>
      <c r="I8" s="71" t="s">
        <v>559</v>
      </c>
      <c r="J8" s="72">
        <v>32319</v>
      </c>
      <c r="K8" s="216">
        <v>25</v>
      </c>
      <c r="L8" s="217">
        <v>6</v>
      </c>
      <c r="M8" s="217">
        <v>1988</v>
      </c>
      <c r="N8" s="159" t="s">
        <v>572</v>
      </c>
      <c r="O8" s="80" t="s">
        <v>578</v>
      </c>
      <c r="P8" s="114" t="s">
        <v>3109</v>
      </c>
      <c r="Q8" s="74">
        <v>3192851880</v>
      </c>
      <c r="R8" s="215" t="s">
        <v>579</v>
      </c>
      <c r="S8" s="214" t="s">
        <v>2817</v>
      </c>
      <c r="T8" s="147" t="s">
        <v>570</v>
      </c>
      <c r="U8" s="114" t="s">
        <v>580</v>
      </c>
      <c r="V8" s="78" t="s">
        <v>566</v>
      </c>
      <c r="W8" s="79">
        <v>1</v>
      </c>
      <c r="X8" s="146" t="s">
        <v>1068</v>
      </c>
      <c r="Y8" s="203" t="s">
        <v>1102</v>
      </c>
      <c r="Z8" s="167" t="s">
        <v>1109</v>
      </c>
      <c r="AA8" s="85" t="s">
        <v>108</v>
      </c>
      <c r="AB8" s="88" t="s">
        <v>2401</v>
      </c>
      <c r="AC8" s="92" t="s">
        <v>2402</v>
      </c>
      <c r="AD8" s="94" t="s">
        <v>1145</v>
      </c>
      <c r="AE8" s="95" t="s">
        <v>1123</v>
      </c>
      <c r="AF8" s="97" t="s">
        <v>1124</v>
      </c>
      <c r="AG8" s="150">
        <v>416</v>
      </c>
      <c r="AH8" s="117">
        <v>110000000</v>
      </c>
      <c r="AI8" s="116">
        <v>44238</v>
      </c>
      <c r="AJ8" s="102">
        <v>56144</v>
      </c>
      <c r="AK8" s="103">
        <v>44238</v>
      </c>
      <c r="AL8" s="103">
        <v>44239</v>
      </c>
      <c r="AM8" s="103">
        <v>44543</v>
      </c>
      <c r="AN8" s="99">
        <v>10</v>
      </c>
      <c r="AO8" s="99">
        <v>0</v>
      </c>
      <c r="AP8" s="99">
        <v>300</v>
      </c>
      <c r="AQ8" s="99" t="s">
        <v>1125</v>
      </c>
      <c r="AR8" s="106">
        <v>55000000</v>
      </c>
      <c r="AS8" s="106">
        <v>5500000</v>
      </c>
      <c r="AT8" s="109" t="s">
        <v>1146</v>
      </c>
      <c r="AU8" s="106">
        <v>55000000</v>
      </c>
      <c r="AV8" s="110">
        <v>44239</v>
      </c>
      <c r="AW8" s="104" t="s">
        <v>1147</v>
      </c>
      <c r="AX8" s="115"/>
      <c r="AY8" s="115"/>
      <c r="AZ8" s="115"/>
      <c r="BA8" s="115"/>
      <c r="BB8" s="115"/>
      <c r="BC8" s="115"/>
      <c r="BD8" s="115"/>
      <c r="BE8" s="115"/>
      <c r="BF8" s="115"/>
      <c r="BG8" s="115"/>
      <c r="BH8" s="115"/>
      <c r="BI8" s="115"/>
      <c r="BJ8" s="115"/>
      <c r="BK8" s="115"/>
      <c r="BL8" s="115"/>
      <c r="BM8" s="115"/>
      <c r="BN8" s="115"/>
      <c r="BO8" s="115"/>
      <c r="BP8" s="115"/>
      <c r="BQ8" s="140"/>
      <c r="BR8" s="98">
        <f t="shared" si="0"/>
        <v>55000000</v>
      </c>
      <c r="BS8" s="121">
        <f t="shared" si="1"/>
        <v>300</v>
      </c>
      <c r="BT8" s="122"/>
      <c r="BU8" s="120"/>
      <c r="BV8" s="124" t="s">
        <v>1118</v>
      </c>
      <c r="BW8" s="147" t="s">
        <v>2463</v>
      </c>
      <c r="BX8" s="154" t="s">
        <v>1259</v>
      </c>
      <c r="BY8" s="169"/>
      <c r="BZ8" s="169"/>
      <c r="CA8" s="149">
        <v>44238</v>
      </c>
      <c r="CB8" s="149">
        <v>44239</v>
      </c>
      <c r="CC8" s="165" t="s">
        <v>1148</v>
      </c>
      <c r="CD8" s="173" t="s">
        <v>1971</v>
      </c>
      <c r="CE8" s="170" t="s">
        <v>1129</v>
      </c>
      <c r="CF8" s="155"/>
      <c r="CG8" s="155"/>
      <c r="CH8" s="155"/>
      <c r="CI8" s="164"/>
      <c r="CJ8" s="221"/>
      <c r="CK8" s="245"/>
      <c r="CL8" s="164"/>
      <c r="CM8" s="154"/>
      <c r="CN8" s="156" t="s">
        <v>2307</v>
      </c>
      <c r="CO8" s="143" t="s">
        <v>1121</v>
      </c>
      <c r="CP8" s="143" t="s">
        <v>3102</v>
      </c>
    </row>
    <row r="9" spans="1:97" ht="22.5" customHeight="1" x14ac:dyDescent="0.25">
      <c r="A9" s="68">
        <v>7</v>
      </c>
      <c r="B9" s="63" t="s">
        <v>97</v>
      </c>
      <c r="C9" s="64" t="s">
        <v>110</v>
      </c>
      <c r="D9" s="67" t="s">
        <v>111</v>
      </c>
      <c r="E9" s="67" t="s">
        <v>555</v>
      </c>
      <c r="F9" s="67" t="s">
        <v>557</v>
      </c>
      <c r="G9" s="221">
        <v>1022971912</v>
      </c>
      <c r="H9" s="221">
        <v>9</v>
      </c>
      <c r="I9" s="71" t="s">
        <v>559</v>
      </c>
      <c r="J9" s="223">
        <v>33500</v>
      </c>
      <c r="K9" s="224">
        <v>19</v>
      </c>
      <c r="L9" s="225">
        <v>9</v>
      </c>
      <c r="M9" s="225">
        <v>1991</v>
      </c>
      <c r="N9" s="159" t="s">
        <v>572</v>
      </c>
      <c r="O9" s="74" t="s">
        <v>581</v>
      </c>
      <c r="P9" s="114" t="s">
        <v>3109</v>
      </c>
      <c r="Q9" s="74">
        <v>3192724886</v>
      </c>
      <c r="R9" s="215" t="s">
        <v>582</v>
      </c>
      <c r="S9" s="214" t="s">
        <v>2818</v>
      </c>
      <c r="T9" s="147" t="s">
        <v>570</v>
      </c>
      <c r="U9" s="114" t="s">
        <v>583</v>
      </c>
      <c r="V9" s="78" t="s">
        <v>566</v>
      </c>
      <c r="W9" s="79">
        <v>1</v>
      </c>
      <c r="X9" s="146" t="s">
        <v>1077</v>
      </c>
      <c r="Y9" s="203" t="s">
        <v>1064</v>
      </c>
      <c r="Z9" s="167" t="s">
        <v>1109</v>
      </c>
      <c r="AA9" s="85" t="s">
        <v>110</v>
      </c>
      <c r="AB9" s="88" t="s">
        <v>2401</v>
      </c>
      <c r="AC9" s="92" t="s">
        <v>2402</v>
      </c>
      <c r="AD9" s="94" t="s">
        <v>1149</v>
      </c>
      <c r="AE9" s="95" t="s">
        <v>1123</v>
      </c>
      <c r="AF9" s="97" t="s">
        <v>1124</v>
      </c>
      <c r="AG9" s="150">
        <v>410</v>
      </c>
      <c r="AH9" s="117">
        <v>66000000</v>
      </c>
      <c r="AI9" s="116">
        <v>44237</v>
      </c>
      <c r="AJ9" s="102">
        <v>56173</v>
      </c>
      <c r="AK9" s="103">
        <v>44238</v>
      </c>
      <c r="AL9" s="103">
        <v>44239</v>
      </c>
      <c r="AM9" s="103">
        <v>44543</v>
      </c>
      <c r="AN9" s="99">
        <v>10</v>
      </c>
      <c r="AO9" s="99">
        <v>0</v>
      </c>
      <c r="AP9" s="99">
        <v>300</v>
      </c>
      <c r="AQ9" s="99" t="s">
        <v>1125</v>
      </c>
      <c r="AR9" s="106">
        <v>33000000</v>
      </c>
      <c r="AS9" s="106">
        <v>3300000</v>
      </c>
      <c r="AT9" s="109" t="s">
        <v>1150</v>
      </c>
      <c r="AU9" s="106">
        <v>33000000</v>
      </c>
      <c r="AV9" s="110">
        <v>44239</v>
      </c>
      <c r="AW9" s="104" t="s">
        <v>1151</v>
      </c>
      <c r="AX9" s="115"/>
      <c r="AY9" s="115"/>
      <c r="AZ9" s="115"/>
      <c r="BA9" s="115"/>
      <c r="BB9" s="115"/>
      <c r="BC9" s="115"/>
      <c r="BD9" s="115"/>
      <c r="BE9" s="115"/>
      <c r="BF9" s="115"/>
      <c r="BG9" s="115"/>
      <c r="BH9" s="115"/>
      <c r="BI9" s="115"/>
      <c r="BJ9" s="115"/>
      <c r="BK9" s="115"/>
      <c r="BL9" s="115"/>
      <c r="BM9" s="115"/>
      <c r="BN9" s="115"/>
      <c r="BO9" s="115"/>
      <c r="BP9" s="115"/>
      <c r="BQ9" s="140"/>
      <c r="BR9" s="98">
        <f t="shared" si="0"/>
        <v>33000000</v>
      </c>
      <c r="BS9" s="121">
        <f t="shared" si="1"/>
        <v>300</v>
      </c>
      <c r="BT9" s="119"/>
      <c r="BU9" s="123"/>
      <c r="BV9" s="124" t="s">
        <v>1118</v>
      </c>
      <c r="BW9" s="147" t="s">
        <v>1109</v>
      </c>
      <c r="BX9" s="154" t="s">
        <v>2299</v>
      </c>
      <c r="BY9" s="169"/>
      <c r="BZ9" s="169"/>
      <c r="CA9" s="149">
        <v>44238</v>
      </c>
      <c r="CB9" s="149">
        <v>44239</v>
      </c>
      <c r="CC9" s="165" t="s">
        <v>1152</v>
      </c>
      <c r="CD9" s="173" t="s">
        <v>2405</v>
      </c>
      <c r="CE9" s="170" t="s">
        <v>1129</v>
      </c>
      <c r="CF9" s="155"/>
      <c r="CG9" s="155"/>
      <c r="CH9" s="155"/>
      <c r="CI9" s="164"/>
      <c r="CJ9" s="221"/>
      <c r="CK9" s="245"/>
      <c r="CL9" s="164"/>
      <c r="CM9" s="156"/>
      <c r="CN9" s="156" t="s">
        <v>2307</v>
      </c>
      <c r="CO9" s="143" t="s">
        <v>1121</v>
      </c>
      <c r="CP9" s="143" t="s">
        <v>3102</v>
      </c>
    </row>
    <row r="10" spans="1:97" ht="22.5" customHeight="1" x14ac:dyDescent="0.25">
      <c r="A10" s="68">
        <v>8</v>
      </c>
      <c r="B10" s="63" t="s">
        <v>97</v>
      </c>
      <c r="C10" s="64" t="s">
        <v>112</v>
      </c>
      <c r="D10" s="67" t="s">
        <v>113</v>
      </c>
      <c r="E10" s="67" t="s">
        <v>555</v>
      </c>
      <c r="F10" s="67" t="s">
        <v>557</v>
      </c>
      <c r="G10" s="221">
        <v>10953160</v>
      </c>
      <c r="H10" s="221">
        <v>6</v>
      </c>
      <c r="I10" s="71" t="s">
        <v>560</v>
      </c>
      <c r="J10" s="223">
        <v>30778</v>
      </c>
      <c r="K10" s="224">
        <v>6</v>
      </c>
      <c r="L10" s="225">
        <v>4</v>
      </c>
      <c r="M10" s="225">
        <v>1984</v>
      </c>
      <c r="N10" s="159" t="s">
        <v>584</v>
      </c>
      <c r="O10" s="82" t="s">
        <v>585</v>
      </c>
      <c r="P10" s="114" t="s">
        <v>3109</v>
      </c>
      <c r="Q10" s="74">
        <v>3163395629</v>
      </c>
      <c r="R10" s="215" t="s">
        <v>586</v>
      </c>
      <c r="S10" s="214" t="s">
        <v>2819</v>
      </c>
      <c r="T10" s="147" t="s">
        <v>575</v>
      </c>
      <c r="U10" s="114" t="s">
        <v>580</v>
      </c>
      <c r="V10" s="78" t="s">
        <v>566</v>
      </c>
      <c r="W10" s="79">
        <v>1</v>
      </c>
      <c r="X10" s="146" t="s">
        <v>1068</v>
      </c>
      <c r="Y10" s="203" t="s">
        <v>1065</v>
      </c>
      <c r="Z10" s="167" t="s">
        <v>1111</v>
      </c>
      <c r="AA10" s="85" t="s">
        <v>112</v>
      </c>
      <c r="AB10" s="88" t="s">
        <v>2401</v>
      </c>
      <c r="AC10" s="92" t="s">
        <v>2402</v>
      </c>
      <c r="AD10" s="94" t="s">
        <v>1153</v>
      </c>
      <c r="AE10" s="95" t="s">
        <v>1123</v>
      </c>
      <c r="AF10" s="97" t="s">
        <v>1124</v>
      </c>
      <c r="AG10" s="150">
        <v>405</v>
      </c>
      <c r="AH10" s="117">
        <v>84093520</v>
      </c>
      <c r="AI10" s="116">
        <v>44237</v>
      </c>
      <c r="AJ10" s="102">
        <v>56012</v>
      </c>
      <c r="AK10" s="103">
        <v>44238</v>
      </c>
      <c r="AL10" s="103">
        <v>44239</v>
      </c>
      <c r="AM10" s="103">
        <v>44543</v>
      </c>
      <c r="AN10" s="99">
        <v>10</v>
      </c>
      <c r="AO10" s="99">
        <v>0</v>
      </c>
      <c r="AP10" s="99">
        <v>300</v>
      </c>
      <c r="AQ10" s="99" t="s">
        <v>1125</v>
      </c>
      <c r="AR10" s="106">
        <v>42046760</v>
      </c>
      <c r="AS10" s="106">
        <v>4204676</v>
      </c>
      <c r="AT10" s="109" t="s">
        <v>1154</v>
      </c>
      <c r="AU10" s="106">
        <v>42046760</v>
      </c>
      <c r="AV10" s="110">
        <v>44239</v>
      </c>
      <c r="AW10" s="104" t="s">
        <v>1155</v>
      </c>
      <c r="AX10" s="115"/>
      <c r="AY10" s="115"/>
      <c r="AZ10" s="115"/>
      <c r="BA10" s="115"/>
      <c r="BB10" s="115"/>
      <c r="BC10" s="115"/>
      <c r="BD10" s="115"/>
      <c r="BE10" s="115"/>
      <c r="BF10" s="115"/>
      <c r="BG10" s="115"/>
      <c r="BH10" s="115"/>
      <c r="BI10" s="115"/>
      <c r="BJ10" s="115"/>
      <c r="BK10" s="115"/>
      <c r="BL10" s="115"/>
      <c r="BM10" s="115"/>
      <c r="BN10" s="115"/>
      <c r="BO10" s="115"/>
      <c r="BP10" s="115"/>
      <c r="BQ10" s="140"/>
      <c r="BR10" s="98">
        <f t="shared" si="0"/>
        <v>42046760</v>
      </c>
      <c r="BS10" s="121">
        <f t="shared" si="1"/>
        <v>300</v>
      </c>
      <c r="BT10" s="122"/>
      <c r="BU10" s="128"/>
      <c r="BV10" s="124" t="s">
        <v>1118</v>
      </c>
      <c r="BW10" s="147" t="s">
        <v>1111</v>
      </c>
      <c r="BX10" s="154" t="s">
        <v>115</v>
      </c>
      <c r="BY10" s="169"/>
      <c r="BZ10" s="169"/>
      <c r="CA10" s="149">
        <v>44238</v>
      </c>
      <c r="CB10" s="149">
        <v>44239</v>
      </c>
      <c r="CC10" s="165" t="s">
        <v>1156</v>
      </c>
      <c r="CD10" s="173" t="s">
        <v>1972</v>
      </c>
      <c r="CE10" s="170" t="s">
        <v>1119</v>
      </c>
      <c r="CF10" s="161"/>
      <c r="CG10" s="161"/>
      <c r="CH10" s="161"/>
      <c r="CI10" s="164"/>
      <c r="CJ10" s="221"/>
      <c r="CK10" s="245"/>
      <c r="CL10" s="164"/>
      <c r="CM10" s="154"/>
      <c r="CN10" s="156" t="s">
        <v>2307</v>
      </c>
      <c r="CO10" s="143" t="s">
        <v>1121</v>
      </c>
      <c r="CP10" s="143" t="s">
        <v>3102</v>
      </c>
    </row>
    <row r="11" spans="1:97" ht="22.5" customHeight="1" x14ac:dyDescent="0.25">
      <c r="A11" s="68">
        <v>9</v>
      </c>
      <c r="B11" s="63" t="s">
        <v>97</v>
      </c>
      <c r="C11" s="64" t="s">
        <v>114</v>
      </c>
      <c r="D11" s="67" t="s">
        <v>115</v>
      </c>
      <c r="E11" s="67" t="s">
        <v>555</v>
      </c>
      <c r="F11" s="67" t="s">
        <v>557</v>
      </c>
      <c r="G11" s="221">
        <v>80778782</v>
      </c>
      <c r="H11" s="221">
        <v>1</v>
      </c>
      <c r="I11" s="71" t="s">
        <v>560</v>
      </c>
      <c r="J11" s="72">
        <v>30406</v>
      </c>
      <c r="K11" s="216">
        <v>31</v>
      </c>
      <c r="L11" s="217">
        <v>3</v>
      </c>
      <c r="M11" s="217">
        <v>1983</v>
      </c>
      <c r="N11" s="159" t="s">
        <v>572</v>
      </c>
      <c r="O11" s="82" t="s">
        <v>587</v>
      </c>
      <c r="P11" s="114" t="s">
        <v>3110</v>
      </c>
      <c r="Q11" s="74">
        <v>3106964283</v>
      </c>
      <c r="R11" s="215" t="s">
        <v>588</v>
      </c>
      <c r="S11" s="214" t="s">
        <v>2820</v>
      </c>
      <c r="T11" s="147" t="s">
        <v>589</v>
      </c>
      <c r="U11" s="114" t="s">
        <v>583</v>
      </c>
      <c r="V11" s="78" t="s">
        <v>566</v>
      </c>
      <c r="W11" s="79">
        <v>1</v>
      </c>
      <c r="X11" s="146" t="s">
        <v>1068</v>
      </c>
      <c r="Y11" s="203" t="s">
        <v>1067</v>
      </c>
      <c r="Z11" s="167" t="s">
        <v>1111</v>
      </c>
      <c r="AA11" s="85" t="s">
        <v>114</v>
      </c>
      <c r="AB11" s="88" t="s">
        <v>2401</v>
      </c>
      <c r="AC11" s="92" t="s">
        <v>2402</v>
      </c>
      <c r="AD11" s="94" t="s">
        <v>1157</v>
      </c>
      <c r="AE11" s="95" t="s">
        <v>1123</v>
      </c>
      <c r="AF11" s="97" t="s">
        <v>1124</v>
      </c>
      <c r="AG11" s="150">
        <v>407</v>
      </c>
      <c r="AH11" s="117">
        <v>70000000</v>
      </c>
      <c r="AI11" s="116">
        <v>44237</v>
      </c>
      <c r="AJ11" s="102">
        <v>56025</v>
      </c>
      <c r="AK11" s="103">
        <v>44238</v>
      </c>
      <c r="AL11" s="103">
        <v>44239</v>
      </c>
      <c r="AM11" s="103">
        <v>44543</v>
      </c>
      <c r="AN11" s="99">
        <v>10</v>
      </c>
      <c r="AO11" s="99">
        <v>0</v>
      </c>
      <c r="AP11" s="99">
        <v>300</v>
      </c>
      <c r="AQ11" s="99" t="s">
        <v>1125</v>
      </c>
      <c r="AR11" s="106">
        <v>70000000</v>
      </c>
      <c r="AS11" s="106">
        <v>7000000</v>
      </c>
      <c r="AT11" s="109" t="s">
        <v>1158</v>
      </c>
      <c r="AU11" s="106">
        <v>70000000</v>
      </c>
      <c r="AV11" s="110">
        <v>44239</v>
      </c>
      <c r="AW11" s="104" t="s">
        <v>1159</v>
      </c>
      <c r="AX11" s="115"/>
      <c r="AY11" s="115"/>
      <c r="AZ11" s="115"/>
      <c r="BA11" s="115"/>
      <c r="BB11" s="115"/>
      <c r="BC11" s="115"/>
      <c r="BD11" s="115"/>
      <c r="BE11" s="115"/>
      <c r="BF11" s="115"/>
      <c r="BG11" s="115"/>
      <c r="BH11" s="115"/>
      <c r="BI11" s="115"/>
      <c r="BJ11" s="115"/>
      <c r="BK11" s="115"/>
      <c r="BL11" s="115"/>
      <c r="BM11" s="115"/>
      <c r="BN11" s="115"/>
      <c r="BO11" s="115"/>
      <c r="BP11" s="115"/>
      <c r="BQ11" s="140"/>
      <c r="BR11" s="98">
        <f t="shared" si="0"/>
        <v>70000000</v>
      </c>
      <c r="BS11" s="121">
        <f t="shared" si="1"/>
        <v>300</v>
      </c>
      <c r="BT11" s="122"/>
      <c r="BU11" s="120"/>
      <c r="BV11" s="124" t="s">
        <v>1118</v>
      </c>
      <c r="BW11" s="147" t="s">
        <v>2468</v>
      </c>
      <c r="BX11" s="154" t="s">
        <v>1903</v>
      </c>
      <c r="BY11" s="169"/>
      <c r="BZ11" s="169"/>
      <c r="CA11" s="149">
        <v>44238</v>
      </c>
      <c r="CB11" s="149">
        <v>44236</v>
      </c>
      <c r="CC11" s="165" t="s">
        <v>1160</v>
      </c>
      <c r="CD11" s="173" t="s">
        <v>1973</v>
      </c>
      <c r="CE11" s="170" t="s">
        <v>1119</v>
      </c>
      <c r="CF11" s="155"/>
      <c r="CG11" s="155"/>
      <c r="CH11" s="155"/>
      <c r="CI11" s="164"/>
      <c r="CJ11" s="221"/>
      <c r="CK11" s="245"/>
      <c r="CL11" s="164"/>
      <c r="CM11" s="156"/>
      <c r="CN11" s="156" t="s">
        <v>2307</v>
      </c>
      <c r="CO11" s="143" t="s">
        <v>1121</v>
      </c>
      <c r="CP11" s="143" t="s">
        <v>3102</v>
      </c>
    </row>
    <row r="12" spans="1:97" ht="22.5" customHeight="1" x14ac:dyDescent="0.25">
      <c r="A12" s="68">
        <v>10</v>
      </c>
      <c r="B12" s="63" t="s">
        <v>97</v>
      </c>
      <c r="C12" s="64" t="s">
        <v>116</v>
      </c>
      <c r="D12" s="67" t="s">
        <v>117</v>
      </c>
      <c r="E12" s="67" t="s">
        <v>555</v>
      </c>
      <c r="F12" s="67" t="s">
        <v>557</v>
      </c>
      <c r="G12" s="221">
        <v>52524503</v>
      </c>
      <c r="H12" s="221">
        <v>1</v>
      </c>
      <c r="I12" s="71" t="s">
        <v>559</v>
      </c>
      <c r="J12" s="72">
        <v>28844</v>
      </c>
      <c r="K12" s="216">
        <v>20</v>
      </c>
      <c r="L12" s="217">
        <v>12</v>
      </c>
      <c r="M12" s="217">
        <v>1978</v>
      </c>
      <c r="N12" s="159" t="s">
        <v>572</v>
      </c>
      <c r="O12" s="82" t="s">
        <v>590</v>
      </c>
      <c r="P12" s="114" t="s">
        <v>3109</v>
      </c>
      <c r="Q12" s="74">
        <v>3014881835</v>
      </c>
      <c r="R12" s="215" t="s">
        <v>591</v>
      </c>
      <c r="S12" s="214" t="s">
        <v>2821</v>
      </c>
      <c r="T12" s="147" t="s">
        <v>570</v>
      </c>
      <c r="U12" s="114" t="s">
        <v>580</v>
      </c>
      <c r="V12" s="78" t="s">
        <v>566</v>
      </c>
      <c r="W12" s="79">
        <v>1</v>
      </c>
      <c r="X12" s="146" t="s">
        <v>1068</v>
      </c>
      <c r="Y12" s="203" t="s">
        <v>1066</v>
      </c>
      <c r="Z12" s="167" t="s">
        <v>2807</v>
      </c>
      <c r="AA12" s="85" t="s">
        <v>116</v>
      </c>
      <c r="AB12" s="88" t="s">
        <v>2401</v>
      </c>
      <c r="AC12" s="92" t="s">
        <v>2402</v>
      </c>
      <c r="AD12" s="94" t="s">
        <v>1161</v>
      </c>
      <c r="AE12" s="95" t="s">
        <v>1162</v>
      </c>
      <c r="AF12" s="97" t="s">
        <v>1124</v>
      </c>
      <c r="AG12" s="150">
        <v>417</v>
      </c>
      <c r="AH12" s="117">
        <v>53400000</v>
      </c>
      <c r="AI12" s="116">
        <v>44238</v>
      </c>
      <c r="AJ12" s="102">
        <v>56482</v>
      </c>
      <c r="AK12" s="103">
        <v>44238</v>
      </c>
      <c r="AL12" s="103">
        <v>44239</v>
      </c>
      <c r="AM12" s="103">
        <v>44421</v>
      </c>
      <c r="AN12" s="99">
        <v>6</v>
      </c>
      <c r="AO12" s="99">
        <v>0</v>
      </c>
      <c r="AP12" s="99">
        <v>180</v>
      </c>
      <c r="AQ12" s="99" t="s">
        <v>1163</v>
      </c>
      <c r="AR12" s="106">
        <v>53400000</v>
      </c>
      <c r="AS12" s="106">
        <v>8900000</v>
      </c>
      <c r="AT12" s="109" t="s">
        <v>1164</v>
      </c>
      <c r="AU12" s="106">
        <v>53400000</v>
      </c>
      <c r="AV12" s="110">
        <v>44239</v>
      </c>
      <c r="AW12" s="104" t="s">
        <v>1165</v>
      </c>
      <c r="AX12" s="115"/>
      <c r="AY12" s="115"/>
      <c r="AZ12" s="115"/>
      <c r="BA12" s="115"/>
      <c r="BB12" s="115"/>
      <c r="BC12" s="115"/>
      <c r="BD12" s="115"/>
      <c r="BE12" s="115"/>
      <c r="BF12" s="115"/>
      <c r="BG12" s="115"/>
      <c r="BH12" s="115"/>
      <c r="BI12" s="115"/>
      <c r="BJ12" s="115"/>
      <c r="BK12" s="115"/>
      <c r="BL12" s="115"/>
      <c r="BM12" s="115"/>
      <c r="BN12" s="115"/>
      <c r="BO12" s="115"/>
      <c r="BP12" s="115"/>
      <c r="BQ12" s="140"/>
      <c r="BR12" s="98">
        <f t="shared" si="0"/>
        <v>53400000</v>
      </c>
      <c r="BS12" s="121">
        <f t="shared" si="1"/>
        <v>180</v>
      </c>
      <c r="BT12" s="122"/>
      <c r="BU12" s="120"/>
      <c r="BV12" s="124" t="s">
        <v>1118</v>
      </c>
      <c r="BW12" s="147" t="s">
        <v>1109</v>
      </c>
      <c r="BX12" s="154" t="s">
        <v>1136</v>
      </c>
      <c r="BY12" s="169"/>
      <c r="BZ12" s="169"/>
      <c r="CA12" s="149">
        <v>44238</v>
      </c>
      <c r="CB12" s="149">
        <v>44239</v>
      </c>
      <c r="CC12" s="165" t="s">
        <v>1166</v>
      </c>
      <c r="CD12" s="173" t="s">
        <v>1974</v>
      </c>
      <c r="CE12" s="170" t="s">
        <v>1119</v>
      </c>
      <c r="CF12" s="155"/>
      <c r="CG12" s="155"/>
      <c r="CH12" s="155"/>
      <c r="CI12" s="164"/>
      <c r="CJ12" s="221"/>
      <c r="CK12" s="245"/>
      <c r="CL12" s="164"/>
      <c r="CM12" s="156"/>
      <c r="CN12" s="156" t="s">
        <v>2307</v>
      </c>
      <c r="CO12" s="143" t="s">
        <v>1121</v>
      </c>
      <c r="CP12" s="143" t="s">
        <v>3102</v>
      </c>
    </row>
    <row r="13" spans="1:97" ht="22.5" customHeight="1" x14ac:dyDescent="0.25">
      <c r="A13" s="68">
        <v>11</v>
      </c>
      <c r="B13" s="63" t="s">
        <v>97</v>
      </c>
      <c r="C13" s="64" t="s">
        <v>118</v>
      </c>
      <c r="D13" s="67" t="s">
        <v>119</v>
      </c>
      <c r="E13" s="67" t="s">
        <v>555</v>
      </c>
      <c r="F13" s="67" t="s">
        <v>557</v>
      </c>
      <c r="G13" s="221">
        <v>1083902434</v>
      </c>
      <c r="H13" s="221">
        <v>7</v>
      </c>
      <c r="I13" s="71" t="s">
        <v>560</v>
      </c>
      <c r="J13" s="72">
        <v>34153</v>
      </c>
      <c r="K13" s="216">
        <v>3</v>
      </c>
      <c r="L13" s="217">
        <v>7</v>
      </c>
      <c r="M13" s="217">
        <v>1993</v>
      </c>
      <c r="N13" s="159" t="s">
        <v>592</v>
      </c>
      <c r="O13" s="82" t="s">
        <v>593</v>
      </c>
      <c r="P13" s="143" t="s">
        <v>3107</v>
      </c>
      <c r="Q13" s="74">
        <v>3204402762</v>
      </c>
      <c r="R13" s="215" t="s">
        <v>594</v>
      </c>
      <c r="S13" s="214" t="s">
        <v>2822</v>
      </c>
      <c r="T13" s="147" t="s">
        <v>674</v>
      </c>
      <c r="U13" s="114" t="s">
        <v>596</v>
      </c>
      <c r="V13" s="78" t="s">
        <v>566</v>
      </c>
      <c r="W13" s="79">
        <v>1</v>
      </c>
      <c r="X13" s="146" t="s">
        <v>1068</v>
      </c>
      <c r="Y13" s="203" t="s">
        <v>1067</v>
      </c>
      <c r="Z13" s="167" t="s">
        <v>1111</v>
      </c>
      <c r="AA13" s="90" t="s">
        <v>1167</v>
      </c>
      <c r="AB13" s="88" t="s">
        <v>2401</v>
      </c>
      <c r="AC13" s="92" t="s">
        <v>2402</v>
      </c>
      <c r="AD13" s="94" t="s">
        <v>1168</v>
      </c>
      <c r="AE13" s="95" t="s">
        <v>1123</v>
      </c>
      <c r="AF13" s="97" t="s">
        <v>1124</v>
      </c>
      <c r="AG13" s="150">
        <v>406</v>
      </c>
      <c r="AH13" s="117">
        <v>220000000</v>
      </c>
      <c r="AI13" s="116">
        <v>44237</v>
      </c>
      <c r="AJ13" s="102">
        <v>56058</v>
      </c>
      <c r="AK13" s="103">
        <v>44239</v>
      </c>
      <c r="AL13" s="112" t="s">
        <v>1169</v>
      </c>
      <c r="AM13" s="113">
        <v>44546</v>
      </c>
      <c r="AN13" s="99">
        <v>10</v>
      </c>
      <c r="AO13" s="99">
        <v>0</v>
      </c>
      <c r="AP13" s="99">
        <v>300</v>
      </c>
      <c r="AQ13" s="99" t="s">
        <v>1125</v>
      </c>
      <c r="AR13" s="106">
        <v>55000000</v>
      </c>
      <c r="AS13" s="106">
        <v>5500000</v>
      </c>
      <c r="AT13" s="109" t="s">
        <v>1170</v>
      </c>
      <c r="AU13" s="106">
        <v>55000000</v>
      </c>
      <c r="AV13" s="110">
        <v>44242</v>
      </c>
      <c r="AW13" s="104" t="s">
        <v>1171</v>
      </c>
      <c r="AX13" s="115"/>
      <c r="AY13" s="115"/>
      <c r="AZ13" s="115"/>
      <c r="BA13" s="115"/>
      <c r="BB13" s="115"/>
      <c r="BC13" s="115"/>
      <c r="BD13" s="115"/>
      <c r="BE13" s="115"/>
      <c r="BF13" s="115"/>
      <c r="BG13" s="115"/>
      <c r="BH13" s="115"/>
      <c r="BI13" s="115"/>
      <c r="BJ13" s="115"/>
      <c r="BK13" s="115"/>
      <c r="BL13" s="115"/>
      <c r="BM13" s="115"/>
      <c r="BN13" s="115"/>
      <c r="BO13" s="115"/>
      <c r="BP13" s="115"/>
      <c r="BQ13" s="140"/>
      <c r="BR13" s="98">
        <f t="shared" si="0"/>
        <v>55000000</v>
      </c>
      <c r="BS13" s="121">
        <f t="shared" si="1"/>
        <v>300</v>
      </c>
      <c r="BT13" s="122"/>
      <c r="BU13" s="120"/>
      <c r="BV13" s="124" t="s">
        <v>1118</v>
      </c>
      <c r="BW13" s="147" t="s">
        <v>1111</v>
      </c>
      <c r="BX13" s="154" t="s">
        <v>115</v>
      </c>
      <c r="BY13" s="169"/>
      <c r="BZ13" s="169"/>
      <c r="CA13" s="149">
        <v>44239</v>
      </c>
      <c r="CB13" s="149">
        <v>44240</v>
      </c>
      <c r="CC13" s="165" t="s">
        <v>1172</v>
      </c>
      <c r="CD13" s="173" t="s">
        <v>1975</v>
      </c>
      <c r="CE13" s="170" t="s">
        <v>1129</v>
      </c>
      <c r="CF13" s="155"/>
      <c r="CG13" s="155"/>
      <c r="CH13" s="155"/>
      <c r="CI13" s="164"/>
      <c r="CJ13" s="221"/>
      <c r="CK13" s="245"/>
      <c r="CL13" s="164"/>
      <c r="CM13" s="156"/>
      <c r="CN13" s="156" t="s">
        <v>2307</v>
      </c>
      <c r="CO13" s="143" t="s">
        <v>1121</v>
      </c>
      <c r="CP13" s="143" t="s">
        <v>3102</v>
      </c>
    </row>
    <row r="14" spans="1:97" ht="22.5" customHeight="1" x14ac:dyDescent="0.25">
      <c r="A14" s="68">
        <v>12</v>
      </c>
      <c r="B14" s="63" t="s">
        <v>97</v>
      </c>
      <c r="C14" s="64" t="s">
        <v>120</v>
      </c>
      <c r="D14" s="67" t="s">
        <v>121</v>
      </c>
      <c r="E14" s="67" t="s">
        <v>555</v>
      </c>
      <c r="F14" s="67" t="s">
        <v>557</v>
      </c>
      <c r="G14" s="221">
        <v>1015449672</v>
      </c>
      <c r="H14" s="221">
        <v>3</v>
      </c>
      <c r="I14" s="71" t="s">
        <v>559</v>
      </c>
      <c r="J14" s="72">
        <v>34635</v>
      </c>
      <c r="K14" s="216">
        <v>28</v>
      </c>
      <c r="L14" s="217">
        <v>10</v>
      </c>
      <c r="M14" s="217">
        <v>1994</v>
      </c>
      <c r="N14" s="159" t="s">
        <v>572</v>
      </c>
      <c r="O14" s="82" t="s">
        <v>593</v>
      </c>
      <c r="P14" s="143" t="s">
        <v>3107</v>
      </c>
      <c r="Q14" s="74">
        <v>3202728662</v>
      </c>
      <c r="R14" s="215" t="s">
        <v>597</v>
      </c>
      <c r="S14" s="214" t="s">
        <v>2823</v>
      </c>
      <c r="T14" s="147" t="s">
        <v>674</v>
      </c>
      <c r="U14" s="114" t="s">
        <v>571</v>
      </c>
      <c r="V14" s="78" t="s">
        <v>566</v>
      </c>
      <c r="W14" s="79">
        <v>1</v>
      </c>
      <c r="X14" s="146" t="s">
        <v>1068</v>
      </c>
      <c r="Y14" s="203" t="s">
        <v>1066</v>
      </c>
      <c r="Z14" s="167" t="s">
        <v>1111</v>
      </c>
      <c r="AA14" s="90" t="s">
        <v>1173</v>
      </c>
      <c r="AB14" s="88" t="s">
        <v>2401</v>
      </c>
      <c r="AC14" s="92" t="s">
        <v>2402</v>
      </c>
      <c r="AD14" s="94" t="s">
        <v>1174</v>
      </c>
      <c r="AE14" s="95" t="s">
        <v>1123</v>
      </c>
      <c r="AF14" s="97" t="s">
        <v>1124</v>
      </c>
      <c r="AG14" s="150">
        <v>408</v>
      </c>
      <c r="AH14" s="117">
        <v>120000000</v>
      </c>
      <c r="AI14" s="116">
        <v>44237</v>
      </c>
      <c r="AJ14" s="102">
        <v>56038</v>
      </c>
      <c r="AK14" s="103">
        <v>44239</v>
      </c>
      <c r="AL14" s="103">
        <v>44242</v>
      </c>
      <c r="AM14" s="113">
        <v>44546</v>
      </c>
      <c r="AN14" s="99">
        <v>10</v>
      </c>
      <c r="AO14" s="99">
        <v>0</v>
      </c>
      <c r="AP14" s="99">
        <v>300</v>
      </c>
      <c r="AQ14" s="99" t="s">
        <v>1125</v>
      </c>
      <c r="AR14" s="106">
        <v>60000000</v>
      </c>
      <c r="AS14" s="106">
        <v>6000000</v>
      </c>
      <c r="AT14" s="109" t="s">
        <v>1175</v>
      </c>
      <c r="AU14" s="106">
        <v>60000000</v>
      </c>
      <c r="AV14" s="110">
        <v>44242</v>
      </c>
      <c r="AW14" s="104" t="s">
        <v>1176</v>
      </c>
      <c r="AX14" s="115"/>
      <c r="AY14" s="115"/>
      <c r="AZ14" s="115"/>
      <c r="BA14" s="115"/>
      <c r="BB14" s="115"/>
      <c r="BC14" s="115"/>
      <c r="BD14" s="115"/>
      <c r="BE14" s="115"/>
      <c r="BF14" s="115"/>
      <c r="BG14" s="115"/>
      <c r="BH14" s="115"/>
      <c r="BI14" s="115"/>
      <c r="BJ14" s="115"/>
      <c r="BK14" s="115"/>
      <c r="BL14" s="115"/>
      <c r="BM14" s="115"/>
      <c r="BN14" s="115"/>
      <c r="BO14" s="115"/>
      <c r="BP14" s="115"/>
      <c r="BQ14" s="140"/>
      <c r="BR14" s="98">
        <f t="shared" si="0"/>
        <v>60000000</v>
      </c>
      <c r="BS14" s="121">
        <f t="shared" si="1"/>
        <v>300</v>
      </c>
      <c r="BT14" s="122"/>
      <c r="BU14" s="120"/>
      <c r="BV14" s="124" t="s">
        <v>1118</v>
      </c>
      <c r="BW14" s="147" t="s">
        <v>1111</v>
      </c>
      <c r="BX14" s="154" t="s">
        <v>115</v>
      </c>
      <c r="BY14" s="169"/>
      <c r="BZ14" s="169"/>
      <c r="CA14" s="149">
        <v>44239</v>
      </c>
      <c r="CB14" s="149">
        <v>44240</v>
      </c>
      <c r="CC14" s="165" t="s">
        <v>1177</v>
      </c>
      <c r="CD14" s="173" t="s">
        <v>1976</v>
      </c>
      <c r="CE14" s="170" t="s">
        <v>1119</v>
      </c>
      <c r="CF14" s="155"/>
      <c r="CG14" s="155"/>
      <c r="CH14" s="155"/>
      <c r="CI14" s="164"/>
      <c r="CJ14" s="221"/>
      <c r="CK14" s="245"/>
      <c r="CL14" s="164"/>
      <c r="CM14" s="156"/>
      <c r="CN14" s="156" t="s">
        <v>2307</v>
      </c>
      <c r="CO14" s="143" t="s">
        <v>1121</v>
      </c>
      <c r="CP14" s="143" t="s">
        <v>3102</v>
      </c>
    </row>
    <row r="15" spans="1:97" ht="22.5" customHeight="1" x14ac:dyDescent="0.25">
      <c r="A15" s="68">
        <v>13</v>
      </c>
      <c r="B15" s="63" t="s">
        <v>97</v>
      </c>
      <c r="C15" s="64" t="s">
        <v>122</v>
      </c>
      <c r="D15" s="67" t="s">
        <v>123</v>
      </c>
      <c r="E15" s="67" t="s">
        <v>555</v>
      </c>
      <c r="F15" s="67" t="s">
        <v>557</v>
      </c>
      <c r="G15" s="221">
        <v>1031122483</v>
      </c>
      <c r="H15" s="221">
        <v>1</v>
      </c>
      <c r="I15" s="71" t="s">
        <v>559</v>
      </c>
      <c r="J15" s="72">
        <v>31584</v>
      </c>
      <c r="K15" s="216">
        <v>21</v>
      </c>
      <c r="L15" s="217">
        <v>6</v>
      </c>
      <c r="M15" s="217">
        <v>1986</v>
      </c>
      <c r="N15" s="159" t="s">
        <v>572</v>
      </c>
      <c r="O15" s="82" t="s">
        <v>598</v>
      </c>
      <c r="P15" s="114" t="s">
        <v>3106</v>
      </c>
      <c r="Q15" s="74">
        <v>3138181242</v>
      </c>
      <c r="R15" s="215" t="s">
        <v>599</v>
      </c>
      <c r="S15" s="214" t="s">
        <v>2824</v>
      </c>
      <c r="T15" s="147" t="s">
        <v>620</v>
      </c>
      <c r="U15" s="114" t="s">
        <v>571</v>
      </c>
      <c r="V15" s="78" t="s">
        <v>566</v>
      </c>
      <c r="W15" s="79">
        <v>1</v>
      </c>
      <c r="X15" s="146" t="s">
        <v>1068</v>
      </c>
      <c r="Y15" s="203" t="s">
        <v>1102</v>
      </c>
      <c r="Z15" s="167" t="s">
        <v>1178</v>
      </c>
      <c r="AA15" s="90" t="s">
        <v>1179</v>
      </c>
      <c r="AB15" s="88" t="s">
        <v>2401</v>
      </c>
      <c r="AC15" s="92" t="s">
        <v>2402</v>
      </c>
      <c r="AD15" s="94" t="s">
        <v>1180</v>
      </c>
      <c r="AE15" s="95" t="s">
        <v>1123</v>
      </c>
      <c r="AF15" s="97" t="s">
        <v>1124</v>
      </c>
      <c r="AG15" s="150">
        <v>444</v>
      </c>
      <c r="AH15" s="117">
        <v>70000000</v>
      </c>
      <c r="AI15" s="116">
        <v>44246</v>
      </c>
      <c r="AJ15" s="102">
        <v>57294</v>
      </c>
      <c r="AK15" s="103">
        <v>44242</v>
      </c>
      <c r="AL15" s="103">
        <v>44249</v>
      </c>
      <c r="AM15" s="113">
        <v>44553</v>
      </c>
      <c r="AN15" s="99">
        <v>10</v>
      </c>
      <c r="AO15" s="99">
        <v>0</v>
      </c>
      <c r="AP15" s="99">
        <v>300</v>
      </c>
      <c r="AQ15" s="99" t="s">
        <v>1125</v>
      </c>
      <c r="AR15" s="106">
        <v>70000000</v>
      </c>
      <c r="AS15" s="106">
        <v>7000000</v>
      </c>
      <c r="AT15" s="109" t="s">
        <v>1181</v>
      </c>
      <c r="AU15" s="106">
        <v>70000000</v>
      </c>
      <c r="AV15" s="110">
        <v>44249</v>
      </c>
      <c r="AW15" s="104" t="s">
        <v>1182</v>
      </c>
      <c r="AX15" s="115"/>
      <c r="AY15" s="115"/>
      <c r="AZ15" s="115"/>
      <c r="BA15" s="115"/>
      <c r="BB15" s="115"/>
      <c r="BC15" s="115"/>
      <c r="BD15" s="115"/>
      <c r="BE15" s="115"/>
      <c r="BF15" s="115"/>
      <c r="BG15" s="115"/>
      <c r="BH15" s="115"/>
      <c r="BI15" s="115"/>
      <c r="BJ15" s="115"/>
      <c r="BK15" s="115"/>
      <c r="BL15" s="115"/>
      <c r="BM15" s="115"/>
      <c r="BN15" s="115"/>
      <c r="BO15" s="115"/>
      <c r="BP15" s="115"/>
      <c r="BQ15" s="140"/>
      <c r="BR15" s="98">
        <f t="shared" si="0"/>
        <v>70000000</v>
      </c>
      <c r="BS15" s="121">
        <f t="shared" si="1"/>
        <v>300</v>
      </c>
      <c r="BT15" s="122"/>
      <c r="BU15" s="129"/>
      <c r="BV15" s="124" t="s">
        <v>1118</v>
      </c>
      <c r="BW15" s="147" t="s">
        <v>2463</v>
      </c>
      <c r="BX15" s="154" t="s">
        <v>1259</v>
      </c>
      <c r="BY15" s="169"/>
      <c r="BZ15" s="169"/>
      <c r="CA15" s="149">
        <v>44242</v>
      </c>
      <c r="CB15" s="149">
        <v>44247</v>
      </c>
      <c r="CC15" s="165" t="s">
        <v>1183</v>
      </c>
      <c r="CD15" s="173" t="s">
        <v>1977</v>
      </c>
      <c r="CE15" s="170" t="s">
        <v>1119</v>
      </c>
      <c r="CF15" s="155"/>
      <c r="CG15" s="155"/>
      <c r="CH15" s="155"/>
      <c r="CI15" s="164"/>
      <c r="CJ15" s="221"/>
      <c r="CK15" s="245"/>
      <c r="CL15" s="164"/>
      <c r="CM15" s="156"/>
      <c r="CN15" s="156" t="s">
        <v>2307</v>
      </c>
      <c r="CO15" s="143" t="s">
        <v>1121</v>
      </c>
      <c r="CP15" s="143" t="s">
        <v>3102</v>
      </c>
    </row>
    <row r="16" spans="1:97" ht="22.5" customHeight="1" x14ac:dyDescent="0.25">
      <c r="A16" s="68">
        <v>14</v>
      </c>
      <c r="B16" s="63" t="s">
        <v>97</v>
      </c>
      <c r="C16" s="64" t="s">
        <v>124</v>
      </c>
      <c r="D16" s="67" t="s">
        <v>125</v>
      </c>
      <c r="E16" s="67" t="s">
        <v>555</v>
      </c>
      <c r="F16" s="67" t="s">
        <v>557</v>
      </c>
      <c r="G16" s="221">
        <v>53044310</v>
      </c>
      <c r="H16" s="221">
        <v>0</v>
      </c>
      <c r="I16" s="71" t="s">
        <v>559</v>
      </c>
      <c r="J16" s="72">
        <v>30471</v>
      </c>
      <c r="K16" s="216">
        <v>4</v>
      </c>
      <c r="L16" s="217">
        <v>6</v>
      </c>
      <c r="M16" s="217">
        <v>1983</v>
      </c>
      <c r="N16" s="159" t="s">
        <v>572</v>
      </c>
      <c r="O16" s="82" t="s">
        <v>601</v>
      </c>
      <c r="P16" s="114" t="s">
        <v>3109</v>
      </c>
      <c r="Q16" s="74">
        <v>3212837495</v>
      </c>
      <c r="R16" s="215" t="s">
        <v>602</v>
      </c>
      <c r="S16" s="214" t="s">
        <v>2825</v>
      </c>
      <c r="T16" s="147" t="s">
        <v>575</v>
      </c>
      <c r="U16" s="114" t="s">
        <v>571</v>
      </c>
      <c r="V16" s="78" t="s">
        <v>566</v>
      </c>
      <c r="W16" s="79">
        <v>1</v>
      </c>
      <c r="X16" s="146" t="s">
        <v>1068</v>
      </c>
      <c r="Y16" s="203" t="s">
        <v>1066</v>
      </c>
      <c r="Z16" s="167" t="s">
        <v>3095</v>
      </c>
      <c r="AA16" s="90" t="s">
        <v>1184</v>
      </c>
      <c r="AB16" s="88" t="s">
        <v>2401</v>
      </c>
      <c r="AC16" s="92" t="s">
        <v>2402</v>
      </c>
      <c r="AD16" s="94" t="s">
        <v>1185</v>
      </c>
      <c r="AE16" s="95" t="s">
        <v>1123</v>
      </c>
      <c r="AF16" s="97" t="s">
        <v>1124</v>
      </c>
      <c r="AG16" s="150">
        <v>412</v>
      </c>
      <c r="AH16" s="117">
        <v>70000000</v>
      </c>
      <c r="AI16" s="116">
        <v>44237</v>
      </c>
      <c r="AJ16" s="102">
        <v>56225</v>
      </c>
      <c r="AK16" s="103">
        <v>44243</v>
      </c>
      <c r="AL16" s="149">
        <v>44244</v>
      </c>
      <c r="AM16" s="108" t="s">
        <v>1186</v>
      </c>
      <c r="AN16" s="99">
        <v>10</v>
      </c>
      <c r="AO16" s="99">
        <v>0</v>
      </c>
      <c r="AP16" s="99">
        <v>300</v>
      </c>
      <c r="AQ16" s="99" t="s">
        <v>1125</v>
      </c>
      <c r="AR16" s="106">
        <v>70000000</v>
      </c>
      <c r="AS16" s="106">
        <v>7000000</v>
      </c>
      <c r="AT16" s="109" t="s">
        <v>1187</v>
      </c>
      <c r="AU16" s="106">
        <v>70000000</v>
      </c>
      <c r="AV16" s="110">
        <v>44244</v>
      </c>
      <c r="AW16" s="104" t="s">
        <v>1188</v>
      </c>
      <c r="AX16" s="115"/>
      <c r="AY16" s="115"/>
      <c r="AZ16" s="115"/>
      <c r="BA16" s="115"/>
      <c r="BB16" s="115"/>
      <c r="BC16" s="115"/>
      <c r="BD16" s="115"/>
      <c r="BE16" s="115"/>
      <c r="BF16" s="115"/>
      <c r="BG16" s="115"/>
      <c r="BH16" s="115"/>
      <c r="BI16" s="115"/>
      <c r="BJ16" s="115"/>
      <c r="BK16" s="115"/>
      <c r="BL16" s="115"/>
      <c r="BM16" s="115"/>
      <c r="BN16" s="115"/>
      <c r="BO16" s="115"/>
      <c r="BP16" s="115"/>
      <c r="BQ16" s="140"/>
      <c r="BR16" s="98">
        <f t="shared" si="0"/>
        <v>70000000</v>
      </c>
      <c r="BS16" s="121">
        <f t="shared" si="1"/>
        <v>300</v>
      </c>
      <c r="BT16" s="122"/>
      <c r="BU16" s="129"/>
      <c r="BV16" s="124" t="s">
        <v>1118</v>
      </c>
      <c r="BW16" s="147" t="s">
        <v>2463</v>
      </c>
      <c r="BX16" s="154" t="s">
        <v>1259</v>
      </c>
      <c r="BY16" s="169"/>
      <c r="BZ16" s="169"/>
      <c r="CA16" s="149">
        <v>44243</v>
      </c>
      <c r="CB16" s="149">
        <v>44244</v>
      </c>
      <c r="CC16" s="165" t="s">
        <v>1189</v>
      </c>
      <c r="CD16" s="173" t="s">
        <v>2406</v>
      </c>
      <c r="CE16" s="170" t="s">
        <v>1129</v>
      </c>
      <c r="CF16" s="154"/>
      <c r="CG16" s="154"/>
      <c r="CH16" s="154"/>
      <c r="CI16" s="164"/>
      <c r="CJ16" s="221"/>
      <c r="CK16" s="245"/>
      <c r="CL16" s="164"/>
      <c r="CM16" s="154"/>
      <c r="CN16" s="156" t="s">
        <v>2307</v>
      </c>
      <c r="CO16" s="143" t="s">
        <v>1121</v>
      </c>
      <c r="CP16" s="143" t="s">
        <v>3102</v>
      </c>
    </row>
    <row r="17" spans="1:94" ht="22.5" customHeight="1" x14ac:dyDescent="0.25">
      <c r="A17" s="68">
        <v>15</v>
      </c>
      <c r="B17" s="63" t="s">
        <v>97</v>
      </c>
      <c r="C17" s="64" t="s">
        <v>126</v>
      </c>
      <c r="D17" s="67" t="s">
        <v>127</v>
      </c>
      <c r="E17" s="67" t="s">
        <v>555</v>
      </c>
      <c r="F17" s="67" t="s">
        <v>557</v>
      </c>
      <c r="G17" s="221">
        <v>52369320</v>
      </c>
      <c r="H17" s="221">
        <v>6</v>
      </c>
      <c r="I17" s="71" t="s">
        <v>559</v>
      </c>
      <c r="J17" s="72">
        <v>28196</v>
      </c>
      <c r="K17" s="216">
        <v>12</v>
      </c>
      <c r="L17" s="217">
        <v>3</v>
      </c>
      <c r="M17" s="217">
        <v>1977</v>
      </c>
      <c r="N17" s="159" t="s">
        <v>572</v>
      </c>
      <c r="O17" s="82" t="s">
        <v>603</v>
      </c>
      <c r="P17" s="114" t="s">
        <v>3109</v>
      </c>
      <c r="Q17" s="74">
        <v>3132686866</v>
      </c>
      <c r="R17" s="215" t="s">
        <v>604</v>
      </c>
      <c r="S17" s="214" t="s">
        <v>2826</v>
      </c>
      <c r="T17" s="147" t="s">
        <v>570</v>
      </c>
      <c r="U17" s="114" t="s">
        <v>571</v>
      </c>
      <c r="V17" s="78" t="s">
        <v>566</v>
      </c>
      <c r="W17" s="79">
        <v>1</v>
      </c>
      <c r="X17" s="146" t="s">
        <v>1068</v>
      </c>
      <c r="Y17" s="203" t="s">
        <v>2500</v>
      </c>
      <c r="Z17" s="167" t="s">
        <v>1190</v>
      </c>
      <c r="AA17" s="90" t="s">
        <v>1191</v>
      </c>
      <c r="AB17" s="88" t="s">
        <v>2401</v>
      </c>
      <c r="AC17" s="92" t="s">
        <v>2402</v>
      </c>
      <c r="AD17" s="94" t="s">
        <v>1192</v>
      </c>
      <c r="AE17" s="95" t="s">
        <v>1193</v>
      </c>
      <c r="AF17" s="97" t="s">
        <v>1194</v>
      </c>
      <c r="AG17" s="150">
        <v>429</v>
      </c>
      <c r="AH17" s="117">
        <v>330000000</v>
      </c>
      <c r="AI17" s="116">
        <v>44244</v>
      </c>
      <c r="AJ17" s="102">
        <v>56347</v>
      </c>
      <c r="AK17" s="103">
        <v>44244</v>
      </c>
      <c r="AL17" s="103">
        <v>44245</v>
      </c>
      <c r="AM17" s="113">
        <v>44549</v>
      </c>
      <c r="AN17" s="99">
        <v>10</v>
      </c>
      <c r="AO17" s="99">
        <v>0</v>
      </c>
      <c r="AP17" s="99">
        <v>300</v>
      </c>
      <c r="AQ17" s="99" t="s">
        <v>1125</v>
      </c>
      <c r="AR17" s="106">
        <v>55000000</v>
      </c>
      <c r="AS17" s="106">
        <v>5500000</v>
      </c>
      <c r="AT17" s="109" t="s">
        <v>1195</v>
      </c>
      <c r="AU17" s="106">
        <v>55000000</v>
      </c>
      <c r="AV17" s="110">
        <v>44245</v>
      </c>
      <c r="AW17" s="104" t="s">
        <v>1196</v>
      </c>
      <c r="AX17" s="115"/>
      <c r="AY17" s="115"/>
      <c r="AZ17" s="115"/>
      <c r="BA17" s="115"/>
      <c r="BB17" s="115"/>
      <c r="BC17" s="115"/>
      <c r="BD17" s="115"/>
      <c r="BE17" s="115"/>
      <c r="BF17" s="115"/>
      <c r="BG17" s="115"/>
      <c r="BH17" s="115"/>
      <c r="BI17" s="115"/>
      <c r="BJ17" s="115"/>
      <c r="BK17" s="115"/>
      <c r="BL17" s="115"/>
      <c r="BM17" s="115"/>
      <c r="BN17" s="115"/>
      <c r="BO17" s="115"/>
      <c r="BP17" s="115"/>
      <c r="BQ17" s="140"/>
      <c r="BR17" s="98">
        <f t="shared" si="0"/>
        <v>55000000</v>
      </c>
      <c r="BS17" s="121">
        <f t="shared" si="1"/>
        <v>300</v>
      </c>
      <c r="BT17" s="122"/>
      <c r="BU17" s="120"/>
      <c r="BV17" s="124" t="s">
        <v>1118</v>
      </c>
      <c r="BW17" s="147" t="s">
        <v>1190</v>
      </c>
      <c r="BX17" s="154" t="s">
        <v>169</v>
      </c>
      <c r="BY17" s="169"/>
      <c r="BZ17" s="169"/>
      <c r="CA17" s="149">
        <v>44244</v>
      </c>
      <c r="CB17" s="149">
        <v>44245</v>
      </c>
      <c r="CC17" s="165" t="s">
        <v>1197</v>
      </c>
      <c r="CD17" s="173" t="s">
        <v>1978</v>
      </c>
      <c r="CE17" s="170" t="s">
        <v>121</v>
      </c>
      <c r="CF17" s="155"/>
      <c r="CG17" s="155"/>
      <c r="CH17" s="155"/>
      <c r="CI17" s="164"/>
      <c r="CJ17" s="221"/>
      <c r="CK17" s="245"/>
      <c r="CL17" s="164"/>
      <c r="CM17" s="156"/>
      <c r="CN17" s="156" t="s">
        <v>2307</v>
      </c>
      <c r="CO17" s="143" t="s">
        <v>1121</v>
      </c>
      <c r="CP17" s="143" t="s">
        <v>3102</v>
      </c>
    </row>
    <row r="18" spans="1:94" ht="22.5" customHeight="1" x14ac:dyDescent="0.25">
      <c r="A18" s="68">
        <v>16</v>
      </c>
      <c r="B18" s="63" t="s">
        <v>97</v>
      </c>
      <c r="C18" s="64" t="s">
        <v>128</v>
      </c>
      <c r="D18" s="67" t="s">
        <v>129</v>
      </c>
      <c r="E18" s="67" t="s">
        <v>555</v>
      </c>
      <c r="F18" s="67" t="s">
        <v>557</v>
      </c>
      <c r="G18" s="221">
        <v>51924771</v>
      </c>
      <c r="H18" s="221">
        <v>1</v>
      </c>
      <c r="I18" s="71" t="s">
        <v>559</v>
      </c>
      <c r="J18" s="223">
        <v>25335</v>
      </c>
      <c r="K18" s="224">
        <v>12</v>
      </c>
      <c r="L18" s="225">
        <v>5</v>
      </c>
      <c r="M18" s="225">
        <v>1969</v>
      </c>
      <c r="N18" s="159" t="s">
        <v>572</v>
      </c>
      <c r="O18" s="82" t="s">
        <v>605</v>
      </c>
      <c r="P18" s="114" t="s">
        <v>3107</v>
      </c>
      <c r="Q18" s="74">
        <v>3112087058</v>
      </c>
      <c r="R18" s="215" t="s">
        <v>606</v>
      </c>
      <c r="S18" s="214" t="s">
        <v>2827</v>
      </c>
      <c r="T18" s="147" t="s">
        <v>1060</v>
      </c>
      <c r="U18" s="114" t="s">
        <v>596</v>
      </c>
      <c r="V18" s="78" t="s">
        <v>566</v>
      </c>
      <c r="W18" s="79">
        <v>1</v>
      </c>
      <c r="X18" s="146" t="s">
        <v>1068</v>
      </c>
      <c r="Y18" s="203" t="s">
        <v>2510</v>
      </c>
      <c r="Z18" s="167" t="s">
        <v>2127</v>
      </c>
      <c r="AA18" s="90" t="s">
        <v>1198</v>
      </c>
      <c r="AB18" s="88" t="s">
        <v>2401</v>
      </c>
      <c r="AC18" s="92" t="s">
        <v>2402</v>
      </c>
      <c r="AD18" s="94" t="s">
        <v>1199</v>
      </c>
      <c r="AE18" s="95" t="s">
        <v>1200</v>
      </c>
      <c r="AF18" s="97" t="s">
        <v>1201</v>
      </c>
      <c r="AG18" s="150">
        <v>425</v>
      </c>
      <c r="AH18" s="117">
        <v>70000000</v>
      </c>
      <c r="AI18" s="116">
        <v>44244</v>
      </c>
      <c r="AJ18" s="102">
        <v>56575</v>
      </c>
      <c r="AK18" s="103">
        <v>44244</v>
      </c>
      <c r="AL18" s="103">
        <v>44245</v>
      </c>
      <c r="AM18" s="113">
        <v>44549</v>
      </c>
      <c r="AN18" s="99">
        <v>10</v>
      </c>
      <c r="AO18" s="99">
        <v>0</v>
      </c>
      <c r="AP18" s="99">
        <v>300</v>
      </c>
      <c r="AQ18" s="99" t="s">
        <v>1125</v>
      </c>
      <c r="AR18" s="106">
        <v>70000000</v>
      </c>
      <c r="AS18" s="106">
        <v>7000000</v>
      </c>
      <c r="AT18" s="109" t="s">
        <v>1202</v>
      </c>
      <c r="AU18" s="106">
        <v>70000000</v>
      </c>
      <c r="AV18" s="110">
        <v>44245</v>
      </c>
      <c r="AW18" s="104" t="s">
        <v>1203</v>
      </c>
      <c r="AX18" s="115"/>
      <c r="AY18" s="115"/>
      <c r="AZ18" s="115"/>
      <c r="BA18" s="115"/>
      <c r="BB18" s="115"/>
      <c r="BC18" s="115"/>
      <c r="BD18" s="115"/>
      <c r="BE18" s="115"/>
      <c r="BF18" s="115"/>
      <c r="BG18" s="115"/>
      <c r="BH18" s="115"/>
      <c r="BI18" s="115"/>
      <c r="BJ18" s="115"/>
      <c r="BK18" s="115"/>
      <c r="BL18" s="115"/>
      <c r="BM18" s="115"/>
      <c r="BN18" s="115"/>
      <c r="BO18" s="115"/>
      <c r="BP18" s="115"/>
      <c r="BQ18" s="140"/>
      <c r="BR18" s="98">
        <f t="shared" si="0"/>
        <v>70000000</v>
      </c>
      <c r="BS18" s="121">
        <f t="shared" si="1"/>
        <v>300</v>
      </c>
      <c r="BT18" s="122"/>
      <c r="BU18" s="120"/>
      <c r="BV18" s="124" t="s">
        <v>1118</v>
      </c>
      <c r="BW18" s="147" t="s">
        <v>2469</v>
      </c>
      <c r="BX18" s="154" t="s">
        <v>117</v>
      </c>
      <c r="BY18" s="169"/>
      <c r="BZ18" s="169"/>
      <c r="CA18" s="149">
        <v>44244</v>
      </c>
      <c r="CB18" s="149">
        <v>44245</v>
      </c>
      <c r="CC18" s="165" t="s">
        <v>1204</v>
      </c>
      <c r="CD18" s="173" t="s">
        <v>1979</v>
      </c>
      <c r="CE18" s="170" t="s">
        <v>1119</v>
      </c>
      <c r="CF18" s="155"/>
      <c r="CG18" s="155"/>
      <c r="CH18" s="155"/>
      <c r="CI18" s="164"/>
      <c r="CJ18" s="221"/>
      <c r="CK18" s="245"/>
      <c r="CL18" s="164"/>
      <c r="CM18" s="156"/>
      <c r="CN18" s="156" t="s">
        <v>2307</v>
      </c>
      <c r="CO18" s="143" t="s">
        <v>1121</v>
      </c>
      <c r="CP18" s="143" t="s">
        <v>3102</v>
      </c>
    </row>
    <row r="19" spans="1:94" ht="22.5" customHeight="1" x14ac:dyDescent="0.25">
      <c r="A19" s="68">
        <v>17</v>
      </c>
      <c r="B19" s="63" t="s">
        <v>97</v>
      </c>
      <c r="C19" s="64" t="s">
        <v>130</v>
      </c>
      <c r="D19" s="67" t="s">
        <v>131</v>
      </c>
      <c r="E19" s="67" t="s">
        <v>555</v>
      </c>
      <c r="F19" s="67" t="s">
        <v>557</v>
      </c>
      <c r="G19" s="221">
        <v>1022932075</v>
      </c>
      <c r="H19" s="221">
        <v>2</v>
      </c>
      <c r="I19" s="71" t="s">
        <v>560</v>
      </c>
      <c r="J19" s="223">
        <v>31730</v>
      </c>
      <c r="K19" s="224">
        <v>14</v>
      </c>
      <c r="L19" s="225">
        <v>11</v>
      </c>
      <c r="M19" s="225">
        <v>1986</v>
      </c>
      <c r="N19" s="159" t="s">
        <v>572</v>
      </c>
      <c r="O19" s="82" t="s">
        <v>607</v>
      </c>
      <c r="P19" s="114" t="s">
        <v>3109</v>
      </c>
      <c r="Q19" s="74">
        <v>3015088305</v>
      </c>
      <c r="R19" s="215" t="s">
        <v>608</v>
      </c>
      <c r="S19" s="214" t="s">
        <v>2828</v>
      </c>
      <c r="T19" s="147" t="s">
        <v>674</v>
      </c>
      <c r="U19" s="114" t="s">
        <v>571</v>
      </c>
      <c r="V19" s="78" t="s">
        <v>566</v>
      </c>
      <c r="W19" s="79">
        <v>1</v>
      </c>
      <c r="X19" s="146" t="s">
        <v>1068</v>
      </c>
      <c r="Y19" s="203" t="s">
        <v>1067</v>
      </c>
      <c r="Z19" s="167" t="s">
        <v>1111</v>
      </c>
      <c r="AA19" s="90" t="s">
        <v>1205</v>
      </c>
      <c r="AB19" s="88" t="s">
        <v>2401</v>
      </c>
      <c r="AC19" s="92" t="s">
        <v>2402</v>
      </c>
      <c r="AD19" s="94" t="s">
        <v>1168</v>
      </c>
      <c r="AE19" s="95" t="s">
        <v>1123</v>
      </c>
      <c r="AF19" s="97" t="s">
        <v>1124</v>
      </c>
      <c r="AG19" s="150">
        <v>406</v>
      </c>
      <c r="AH19" s="117">
        <v>220000000</v>
      </c>
      <c r="AI19" s="116">
        <v>44237</v>
      </c>
      <c r="AJ19" s="102">
        <v>56058</v>
      </c>
      <c r="AK19" s="103">
        <v>44244</v>
      </c>
      <c r="AL19" s="103">
        <v>44245</v>
      </c>
      <c r="AM19" s="113">
        <v>44549</v>
      </c>
      <c r="AN19" s="99">
        <v>10</v>
      </c>
      <c r="AO19" s="99">
        <v>0</v>
      </c>
      <c r="AP19" s="99">
        <v>300</v>
      </c>
      <c r="AQ19" s="99" t="s">
        <v>1125</v>
      </c>
      <c r="AR19" s="106">
        <v>55000000</v>
      </c>
      <c r="AS19" s="106">
        <v>5500000</v>
      </c>
      <c r="AT19" s="109" t="s">
        <v>1206</v>
      </c>
      <c r="AU19" s="106">
        <v>55000000</v>
      </c>
      <c r="AV19" s="110">
        <v>44245</v>
      </c>
      <c r="AW19" s="104" t="s">
        <v>1207</v>
      </c>
      <c r="AX19" s="115"/>
      <c r="AY19" s="115"/>
      <c r="AZ19" s="115"/>
      <c r="BA19" s="115"/>
      <c r="BB19" s="115"/>
      <c r="BC19" s="115"/>
      <c r="BD19" s="115"/>
      <c r="BE19" s="115"/>
      <c r="BF19" s="115"/>
      <c r="BG19" s="115"/>
      <c r="BH19" s="115"/>
      <c r="BI19" s="115"/>
      <c r="BJ19" s="115"/>
      <c r="BK19" s="115"/>
      <c r="BL19" s="115"/>
      <c r="BM19" s="115"/>
      <c r="BN19" s="115"/>
      <c r="BO19" s="115"/>
      <c r="BP19" s="115"/>
      <c r="BQ19" s="140"/>
      <c r="BR19" s="98">
        <f t="shared" si="0"/>
        <v>55000000</v>
      </c>
      <c r="BS19" s="121">
        <f t="shared" si="1"/>
        <v>300</v>
      </c>
      <c r="BT19" s="122"/>
      <c r="BU19" s="129"/>
      <c r="BV19" s="124" t="s">
        <v>1118</v>
      </c>
      <c r="BW19" s="147" t="s">
        <v>1111</v>
      </c>
      <c r="BX19" s="154" t="s">
        <v>115</v>
      </c>
      <c r="BY19" s="169"/>
      <c r="BZ19" s="169"/>
      <c r="CA19" s="149">
        <v>44244</v>
      </c>
      <c r="CB19" s="149">
        <v>44245</v>
      </c>
      <c r="CC19" s="165" t="s">
        <v>1208</v>
      </c>
      <c r="CD19" s="173" t="s">
        <v>1980</v>
      </c>
      <c r="CE19" s="170" t="s">
        <v>121</v>
      </c>
      <c r="CF19" s="155"/>
      <c r="CG19" s="155"/>
      <c r="CH19" s="155"/>
      <c r="CI19" s="164"/>
      <c r="CJ19" s="221"/>
      <c r="CK19" s="245"/>
      <c r="CL19" s="164"/>
      <c r="CM19" s="156"/>
      <c r="CN19" s="156" t="s">
        <v>2307</v>
      </c>
      <c r="CO19" s="143" t="s">
        <v>1121</v>
      </c>
      <c r="CP19" s="143" t="s">
        <v>3102</v>
      </c>
    </row>
    <row r="20" spans="1:94" ht="22.5" customHeight="1" x14ac:dyDescent="0.25">
      <c r="A20" s="68">
        <v>18</v>
      </c>
      <c r="B20" s="63" t="s">
        <v>97</v>
      </c>
      <c r="C20" s="64" t="s">
        <v>132</v>
      </c>
      <c r="D20" s="67" t="s">
        <v>133</v>
      </c>
      <c r="E20" s="67" t="s">
        <v>555</v>
      </c>
      <c r="F20" s="67" t="s">
        <v>557</v>
      </c>
      <c r="G20" s="221">
        <v>80774469</v>
      </c>
      <c r="H20" s="221">
        <v>2</v>
      </c>
      <c r="I20" s="71" t="s">
        <v>560</v>
      </c>
      <c r="J20" s="223">
        <v>31330</v>
      </c>
      <c r="K20" s="224">
        <v>10</v>
      </c>
      <c r="L20" s="225">
        <v>10</v>
      </c>
      <c r="M20" s="225">
        <v>1985</v>
      </c>
      <c r="N20" s="159" t="s">
        <v>572</v>
      </c>
      <c r="O20" s="82" t="s">
        <v>609</v>
      </c>
      <c r="P20" s="114" t="s">
        <v>3109</v>
      </c>
      <c r="Q20" s="74">
        <v>3114531411</v>
      </c>
      <c r="R20" s="215" t="s">
        <v>610</v>
      </c>
      <c r="S20" s="214" t="s">
        <v>2829</v>
      </c>
      <c r="T20" s="147" t="s">
        <v>674</v>
      </c>
      <c r="U20" s="114" t="s">
        <v>596</v>
      </c>
      <c r="V20" s="78" t="s">
        <v>566</v>
      </c>
      <c r="W20" s="79">
        <v>1</v>
      </c>
      <c r="X20" s="146" t="s">
        <v>1068</v>
      </c>
      <c r="Y20" s="203" t="s">
        <v>1067</v>
      </c>
      <c r="Z20" s="167" t="s">
        <v>1111</v>
      </c>
      <c r="AA20" s="90" t="s">
        <v>1209</v>
      </c>
      <c r="AB20" s="88" t="s">
        <v>2401</v>
      </c>
      <c r="AC20" s="92" t="s">
        <v>2402</v>
      </c>
      <c r="AD20" s="94" t="s">
        <v>1168</v>
      </c>
      <c r="AE20" s="95" t="s">
        <v>1123</v>
      </c>
      <c r="AF20" s="97" t="s">
        <v>1124</v>
      </c>
      <c r="AG20" s="150">
        <v>406</v>
      </c>
      <c r="AH20" s="117">
        <v>220000000</v>
      </c>
      <c r="AI20" s="116">
        <v>44237</v>
      </c>
      <c r="AJ20" s="102">
        <v>56058</v>
      </c>
      <c r="AK20" s="103">
        <v>44244</v>
      </c>
      <c r="AL20" s="103">
        <v>44245</v>
      </c>
      <c r="AM20" s="113">
        <v>44549</v>
      </c>
      <c r="AN20" s="99">
        <v>10</v>
      </c>
      <c r="AO20" s="99">
        <v>0</v>
      </c>
      <c r="AP20" s="99">
        <v>300</v>
      </c>
      <c r="AQ20" s="99" t="s">
        <v>1125</v>
      </c>
      <c r="AR20" s="106">
        <v>55000000</v>
      </c>
      <c r="AS20" s="106">
        <v>5500000</v>
      </c>
      <c r="AT20" s="109" t="s">
        <v>1210</v>
      </c>
      <c r="AU20" s="106">
        <v>55000000</v>
      </c>
      <c r="AV20" s="110">
        <v>44245</v>
      </c>
      <c r="AW20" s="104" t="s">
        <v>1211</v>
      </c>
      <c r="AX20" s="115"/>
      <c r="AY20" s="115"/>
      <c r="AZ20" s="115"/>
      <c r="BA20" s="115"/>
      <c r="BB20" s="115"/>
      <c r="BC20" s="115"/>
      <c r="BD20" s="115"/>
      <c r="BE20" s="115"/>
      <c r="BF20" s="115"/>
      <c r="BG20" s="115"/>
      <c r="BH20" s="115"/>
      <c r="BI20" s="115"/>
      <c r="BJ20" s="115"/>
      <c r="BK20" s="115"/>
      <c r="BL20" s="115"/>
      <c r="BM20" s="115"/>
      <c r="BN20" s="115"/>
      <c r="BO20" s="115"/>
      <c r="BP20" s="115"/>
      <c r="BQ20" s="140"/>
      <c r="BR20" s="98">
        <f t="shared" si="0"/>
        <v>55000000</v>
      </c>
      <c r="BS20" s="121">
        <f t="shared" si="1"/>
        <v>300</v>
      </c>
      <c r="BT20" s="122"/>
      <c r="BU20" s="120"/>
      <c r="BV20" s="124" t="s">
        <v>1118</v>
      </c>
      <c r="BW20" s="147" t="s">
        <v>1111</v>
      </c>
      <c r="BX20" s="154" t="s">
        <v>115</v>
      </c>
      <c r="BY20" s="169"/>
      <c r="BZ20" s="169"/>
      <c r="CA20" s="149">
        <v>44244</v>
      </c>
      <c r="CB20" s="149">
        <v>44245</v>
      </c>
      <c r="CC20" s="165" t="s">
        <v>1212</v>
      </c>
      <c r="CD20" s="173" t="s">
        <v>1981</v>
      </c>
      <c r="CE20" s="170" t="s">
        <v>121</v>
      </c>
      <c r="CF20" s="155"/>
      <c r="CG20" s="155"/>
      <c r="CH20" s="155"/>
      <c r="CI20" s="164"/>
      <c r="CJ20" s="221"/>
      <c r="CK20" s="245"/>
      <c r="CL20" s="164"/>
      <c r="CM20" s="156"/>
      <c r="CN20" s="156" t="s">
        <v>2307</v>
      </c>
      <c r="CO20" s="143" t="s">
        <v>1121</v>
      </c>
      <c r="CP20" s="143" t="s">
        <v>3102</v>
      </c>
    </row>
    <row r="21" spans="1:94" ht="22.5" customHeight="1" x14ac:dyDescent="0.25">
      <c r="A21" s="68">
        <v>19</v>
      </c>
      <c r="B21" s="63" t="s">
        <v>97</v>
      </c>
      <c r="C21" s="64" t="s">
        <v>134</v>
      </c>
      <c r="D21" s="67" t="s">
        <v>135</v>
      </c>
      <c r="E21" s="67" t="s">
        <v>555</v>
      </c>
      <c r="F21" s="67" t="s">
        <v>557</v>
      </c>
      <c r="G21" s="221">
        <v>79057693</v>
      </c>
      <c r="H21" s="221">
        <v>7</v>
      </c>
      <c r="I21" s="71" t="s">
        <v>560</v>
      </c>
      <c r="J21" s="223">
        <v>25728</v>
      </c>
      <c r="K21" s="224">
        <v>9</v>
      </c>
      <c r="L21" s="225">
        <v>6</v>
      </c>
      <c r="M21" s="225">
        <v>1970</v>
      </c>
      <c r="N21" s="159" t="s">
        <v>572</v>
      </c>
      <c r="O21" s="82" t="s">
        <v>611</v>
      </c>
      <c r="P21" s="114" t="s">
        <v>3111</v>
      </c>
      <c r="Q21" s="74">
        <v>3114813024</v>
      </c>
      <c r="R21" s="215" t="s">
        <v>612</v>
      </c>
      <c r="S21" s="214"/>
      <c r="T21" s="147" t="s">
        <v>613</v>
      </c>
      <c r="U21" s="114" t="s">
        <v>596</v>
      </c>
      <c r="V21" s="78" t="s">
        <v>566</v>
      </c>
      <c r="W21" s="79">
        <v>1</v>
      </c>
      <c r="X21" s="146" t="s">
        <v>1068</v>
      </c>
      <c r="Y21" s="203" t="s">
        <v>1070</v>
      </c>
      <c r="Z21" s="167" t="s">
        <v>1113</v>
      </c>
      <c r="AA21" s="90" t="s">
        <v>1213</v>
      </c>
      <c r="AB21" s="88" t="s">
        <v>2401</v>
      </c>
      <c r="AC21" s="92" t="s">
        <v>2402</v>
      </c>
      <c r="AD21" s="94" t="s">
        <v>1214</v>
      </c>
      <c r="AE21" s="95" t="s">
        <v>1123</v>
      </c>
      <c r="AF21" s="97" t="s">
        <v>1124</v>
      </c>
      <c r="AG21" s="150">
        <v>431</v>
      </c>
      <c r="AH21" s="117">
        <v>60000000</v>
      </c>
      <c r="AI21" s="116">
        <v>44244</v>
      </c>
      <c r="AJ21" s="102">
        <v>56484</v>
      </c>
      <c r="AK21" s="103">
        <v>44244</v>
      </c>
      <c r="AL21" s="103">
        <v>44245</v>
      </c>
      <c r="AM21" s="113">
        <v>44549</v>
      </c>
      <c r="AN21" s="99">
        <v>10</v>
      </c>
      <c r="AO21" s="99">
        <v>0</v>
      </c>
      <c r="AP21" s="99">
        <v>300</v>
      </c>
      <c r="AQ21" s="99" t="s">
        <v>1125</v>
      </c>
      <c r="AR21" s="106">
        <v>60000000</v>
      </c>
      <c r="AS21" s="106">
        <v>6000000</v>
      </c>
      <c r="AT21" s="109" t="s">
        <v>1215</v>
      </c>
      <c r="AU21" s="106">
        <v>60000000</v>
      </c>
      <c r="AV21" s="110">
        <v>44245</v>
      </c>
      <c r="AW21" s="104" t="s">
        <v>1216</v>
      </c>
      <c r="AX21" s="115"/>
      <c r="AY21" s="115"/>
      <c r="AZ21" s="115"/>
      <c r="BA21" s="115"/>
      <c r="BB21" s="115"/>
      <c r="BC21" s="115"/>
      <c r="BD21" s="115"/>
      <c r="BE21" s="115"/>
      <c r="BF21" s="115"/>
      <c r="BG21" s="115"/>
      <c r="BH21" s="115"/>
      <c r="BI21" s="115"/>
      <c r="BJ21" s="115"/>
      <c r="BK21" s="115"/>
      <c r="BL21" s="115"/>
      <c r="BM21" s="115"/>
      <c r="BN21" s="115"/>
      <c r="BO21" s="115"/>
      <c r="BP21" s="115"/>
      <c r="BQ21" s="140"/>
      <c r="BR21" s="98">
        <f t="shared" si="0"/>
        <v>60000000</v>
      </c>
      <c r="BS21" s="121">
        <f t="shared" si="1"/>
        <v>300</v>
      </c>
      <c r="BT21" s="122"/>
      <c r="BU21" s="120"/>
      <c r="BV21" s="124" t="s">
        <v>1118</v>
      </c>
      <c r="BW21" s="147" t="s">
        <v>1109</v>
      </c>
      <c r="BX21" s="154" t="s">
        <v>2295</v>
      </c>
      <c r="BY21" s="169"/>
      <c r="BZ21" s="169"/>
      <c r="CA21" s="149">
        <v>44244</v>
      </c>
      <c r="CB21" s="149">
        <v>44245</v>
      </c>
      <c r="CC21" s="165" t="s">
        <v>1217</v>
      </c>
      <c r="CD21" s="173" t="s">
        <v>1982</v>
      </c>
      <c r="CE21" s="170" t="s">
        <v>121</v>
      </c>
      <c r="CF21" s="155"/>
      <c r="CG21" s="155"/>
      <c r="CH21" s="155"/>
      <c r="CI21" s="164"/>
      <c r="CJ21" s="221"/>
      <c r="CK21" s="245"/>
      <c r="CL21" s="164"/>
      <c r="CM21" s="156"/>
      <c r="CN21" s="156" t="s">
        <v>2307</v>
      </c>
      <c r="CO21" s="143" t="s">
        <v>1121</v>
      </c>
      <c r="CP21" s="143" t="s">
        <v>3102</v>
      </c>
    </row>
    <row r="22" spans="1:94" ht="22.5" customHeight="1" x14ac:dyDescent="0.25">
      <c r="A22" s="68">
        <v>20</v>
      </c>
      <c r="B22" s="63" t="s">
        <v>97</v>
      </c>
      <c r="C22" s="64" t="s">
        <v>136</v>
      </c>
      <c r="D22" s="67" t="s">
        <v>137</v>
      </c>
      <c r="E22" s="67" t="s">
        <v>555</v>
      </c>
      <c r="F22" s="67" t="s">
        <v>557</v>
      </c>
      <c r="G22" s="221">
        <v>79820093</v>
      </c>
      <c r="H22" s="221">
        <v>0</v>
      </c>
      <c r="I22" s="71" t="s">
        <v>560</v>
      </c>
      <c r="J22" s="223">
        <v>27323</v>
      </c>
      <c r="K22" s="224">
        <v>21</v>
      </c>
      <c r="L22" s="225">
        <v>10</v>
      </c>
      <c r="M22" s="225">
        <v>1974</v>
      </c>
      <c r="N22" s="159" t="s">
        <v>572</v>
      </c>
      <c r="O22" s="74" t="s">
        <v>614</v>
      </c>
      <c r="P22" s="114" t="s">
        <v>3111</v>
      </c>
      <c r="Q22" s="74">
        <v>3144452972</v>
      </c>
      <c r="R22" s="215" t="s">
        <v>615</v>
      </c>
      <c r="S22" s="214" t="s">
        <v>2830</v>
      </c>
      <c r="T22" s="147" t="s">
        <v>575</v>
      </c>
      <c r="U22" s="114" t="s">
        <v>571</v>
      </c>
      <c r="V22" s="78" t="s">
        <v>566</v>
      </c>
      <c r="W22" s="79">
        <v>1</v>
      </c>
      <c r="X22" s="146" t="s">
        <v>1068</v>
      </c>
      <c r="Y22" s="203" t="s">
        <v>1067</v>
      </c>
      <c r="Z22" s="167" t="s">
        <v>1111</v>
      </c>
      <c r="AA22" s="85" t="s">
        <v>1218</v>
      </c>
      <c r="AB22" s="88" t="s">
        <v>2401</v>
      </c>
      <c r="AC22" s="92" t="s">
        <v>2402</v>
      </c>
      <c r="AD22" s="94" t="s">
        <v>1174</v>
      </c>
      <c r="AE22" s="95" t="s">
        <v>1123</v>
      </c>
      <c r="AF22" s="97" t="s">
        <v>1124</v>
      </c>
      <c r="AG22" s="150">
        <v>408</v>
      </c>
      <c r="AH22" s="117">
        <v>120000000</v>
      </c>
      <c r="AI22" s="116">
        <v>44237</v>
      </c>
      <c r="AJ22" s="102">
        <v>56038</v>
      </c>
      <c r="AK22" s="103">
        <v>44245</v>
      </c>
      <c r="AL22" s="103">
        <v>44246</v>
      </c>
      <c r="AM22" s="113">
        <v>44550</v>
      </c>
      <c r="AN22" s="99">
        <v>10</v>
      </c>
      <c r="AO22" s="99">
        <v>0</v>
      </c>
      <c r="AP22" s="99">
        <v>300</v>
      </c>
      <c r="AQ22" s="99" t="s">
        <v>1125</v>
      </c>
      <c r="AR22" s="106">
        <v>60000000</v>
      </c>
      <c r="AS22" s="106">
        <v>6000000</v>
      </c>
      <c r="AT22" s="109" t="s">
        <v>1219</v>
      </c>
      <c r="AU22" s="106">
        <v>60000000</v>
      </c>
      <c r="AV22" s="110">
        <v>44246</v>
      </c>
      <c r="AW22" s="104" t="s">
        <v>1220</v>
      </c>
      <c r="AX22" s="115"/>
      <c r="AY22" s="115"/>
      <c r="AZ22" s="115"/>
      <c r="BA22" s="115"/>
      <c r="BB22" s="115"/>
      <c r="BC22" s="115"/>
      <c r="BD22" s="115"/>
      <c r="BE22" s="115"/>
      <c r="BF22" s="115"/>
      <c r="BG22" s="115"/>
      <c r="BH22" s="115"/>
      <c r="BI22" s="115"/>
      <c r="BJ22" s="115"/>
      <c r="BK22" s="115"/>
      <c r="BL22" s="115"/>
      <c r="BM22" s="115"/>
      <c r="BN22" s="115"/>
      <c r="BO22" s="115"/>
      <c r="BP22" s="115"/>
      <c r="BQ22" s="140"/>
      <c r="BR22" s="98">
        <f t="shared" si="0"/>
        <v>60000000</v>
      </c>
      <c r="BS22" s="121">
        <f t="shared" si="1"/>
        <v>300</v>
      </c>
      <c r="BT22" s="122"/>
      <c r="BU22" s="120"/>
      <c r="BV22" s="124" t="s">
        <v>1118</v>
      </c>
      <c r="BW22" s="147" t="s">
        <v>1111</v>
      </c>
      <c r="BX22" s="154" t="s">
        <v>115</v>
      </c>
      <c r="BY22" s="169"/>
      <c r="BZ22" s="169"/>
      <c r="CA22" s="149">
        <v>44245</v>
      </c>
      <c r="CB22" s="149">
        <v>44246</v>
      </c>
      <c r="CC22" s="165" t="s">
        <v>1221</v>
      </c>
      <c r="CD22" s="173" t="s">
        <v>1983</v>
      </c>
      <c r="CE22" s="170" t="s">
        <v>1222</v>
      </c>
      <c r="CF22" s="155"/>
      <c r="CG22" s="155"/>
      <c r="CH22" s="155"/>
      <c r="CI22" s="164"/>
      <c r="CJ22" s="221"/>
      <c r="CK22" s="245"/>
      <c r="CL22" s="164"/>
      <c r="CM22" s="156"/>
      <c r="CN22" s="156" t="s">
        <v>2307</v>
      </c>
      <c r="CO22" s="143" t="s">
        <v>1121</v>
      </c>
      <c r="CP22" s="143" t="s">
        <v>3102</v>
      </c>
    </row>
    <row r="23" spans="1:94" ht="22.5" customHeight="1" x14ac:dyDescent="0.25">
      <c r="A23" s="68">
        <v>21</v>
      </c>
      <c r="B23" s="63" t="s">
        <v>97</v>
      </c>
      <c r="C23" s="64" t="s">
        <v>138</v>
      </c>
      <c r="D23" s="67" t="s">
        <v>139</v>
      </c>
      <c r="E23" s="67" t="s">
        <v>555</v>
      </c>
      <c r="F23" s="67" t="s">
        <v>557</v>
      </c>
      <c r="G23" s="221">
        <v>1083889155</v>
      </c>
      <c r="H23" s="221">
        <v>1</v>
      </c>
      <c r="I23" s="71" t="s">
        <v>559</v>
      </c>
      <c r="J23" s="72">
        <v>33198</v>
      </c>
      <c r="K23" s="216">
        <v>21</v>
      </c>
      <c r="L23" s="217">
        <v>11</v>
      </c>
      <c r="M23" s="217">
        <v>1990</v>
      </c>
      <c r="N23" s="159" t="s">
        <v>592</v>
      </c>
      <c r="O23" s="82" t="s">
        <v>616</v>
      </c>
      <c r="P23" s="114" t="s">
        <v>3112</v>
      </c>
      <c r="Q23" s="74">
        <v>3107957400</v>
      </c>
      <c r="R23" s="215" t="s">
        <v>617</v>
      </c>
      <c r="S23" s="214" t="s">
        <v>3072</v>
      </c>
      <c r="T23" s="147" t="s">
        <v>620</v>
      </c>
      <c r="U23" s="114" t="s">
        <v>583</v>
      </c>
      <c r="V23" s="78" t="s">
        <v>566</v>
      </c>
      <c r="W23" s="79">
        <v>1</v>
      </c>
      <c r="X23" s="146" t="s">
        <v>1068</v>
      </c>
      <c r="Y23" s="203" t="s">
        <v>1066</v>
      </c>
      <c r="Z23" s="167" t="s">
        <v>3095</v>
      </c>
      <c r="AA23" s="91" t="s">
        <v>1223</v>
      </c>
      <c r="AB23" s="88" t="s">
        <v>2401</v>
      </c>
      <c r="AC23" s="92" t="s">
        <v>2402</v>
      </c>
      <c r="AD23" s="94" t="s">
        <v>1224</v>
      </c>
      <c r="AE23" s="95" t="s">
        <v>1123</v>
      </c>
      <c r="AF23" s="97" t="s">
        <v>1124</v>
      </c>
      <c r="AG23" s="150">
        <v>430</v>
      </c>
      <c r="AH23" s="117">
        <v>65000000</v>
      </c>
      <c r="AI23" s="116">
        <v>44244</v>
      </c>
      <c r="AJ23" s="102">
        <v>56034</v>
      </c>
      <c r="AK23" s="103">
        <v>44245</v>
      </c>
      <c r="AL23" s="103">
        <v>44246</v>
      </c>
      <c r="AM23" s="113">
        <v>44550</v>
      </c>
      <c r="AN23" s="99">
        <v>10</v>
      </c>
      <c r="AO23" s="99">
        <v>0</v>
      </c>
      <c r="AP23" s="99">
        <v>300</v>
      </c>
      <c r="AQ23" s="99" t="s">
        <v>1125</v>
      </c>
      <c r="AR23" s="106">
        <v>65000000</v>
      </c>
      <c r="AS23" s="106">
        <v>6500000</v>
      </c>
      <c r="AT23" s="109" t="s">
        <v>1225</v>
      </c>
      <c r="AU23" s="106">
        <v>65000000</v>
      </c>
      <c r="AV23" s="110">
        <v>44246</v>
      </c>
      <c r="AW23" s="104" t="s">
        <v>1226</v>
      </c>
      <c r="AX23" s="115"/>
      <c r="AY23" s="115"/>
      <c r="AZ23" s="115"/>
      <c r="BA23" s="115"/>
      <c r="BB23" s="115"/>
      <c r="BC23" s="115"/>
      <c r="BD23" s="115"/>
      <c r="BE23" s="115"/>
      <c r="BF23" s="115"/>
      <c r="BG23" s="115"/>
      <c r="BH23" s="115"/>
      <c r="BI23" s="115"/>
      <c r="BJ23" s="115"/>
      <c r="BK23" s="115"/>
      <c r="BL23" s="115"/>
      <c r="BM23" s="115"/>
      <c r="BN23" s="115"/>
      <c r="BO23" s="115"/>
      <c r="BP23" s="115"/>
      <c r="BQ23" s="140"/>
      <c r="BR23" s="98">
        <f t="shared" si="0"/>
        <v>65000000</v>
      </c>
      <c r="BS23" s="121">
        <f t="shared" si="1"/>
        <v>300</v>
      </c>
      <c r="BT23" s="122"/>
      <c r="BU23" s="120"/>
      <c r="BV23" s="124" t="s">
        <v>1118</v>
      </c>
      <c r="BW23" s="147" t="s">
        <v>2471</v>
      </c>
      <c r="BX23" s="154" t="s">
        <v>2182</v>
      </c>
      <c r="BY23" s="169"/>
      <c r="BZ23" s="169"/>
      <c r="CA23" s="149">
        <v>44245</v>
      </c>
      <c r="CB23" s="149">
        <v>44246</v>
      </c>
      <c r="CC23" s="165" t="s">
        <v>1227</v>
      </c>
      <c r="CD23" s="173" t="s">
        <v>1984</v>
      </c>
      <c r="CE23" s="170" t="s">
        <v>119</v>
      </c>
      <c r="CF23" s="155"/>
      <c r="CG23" s="155"/>
      <c r="CH23" s="155"/>
      <c r="CI23" s="164"/>
      <c r="CJ23" s="221"/>
      <c r="CK23" s="245"/>
      <c r="CL23" s="164"/>
      <c r="CM23" s="156"/>
      <c r="CN23" s="156" t="s">
        <v>2307</v>
      </c>
      <c r="CO23" s="143" t="s">
        <v>1121</v>
      </c>
      <c r="CP23" s="143" t="s">
        <v>3102</v>
      </c>
    </row>
    <row r="24" spans="1:94" ht="22.5" customHeight="1" x14ac:dyDescent="0.25">
      <c r="A24" s="68">
        <v>22</v>
      </c>
      <c r="B24" s="63" t="s">
        <v>97</v>
      </c>
      <c r="C24" s="64" t="s">
        <v>140</v>
      </c>
      <c r="D24" s="67" t="s">
        <v>141</v>
      </c>
      <c r="E24" s="67" t="s">
        <v>555</v>
      </c>
      <c r="F24" s="67" t="s">
        <v>557</v>
      </c>
      <c r="G24" s="221">
        <v>1022333136</v>
      </c>
      <c r="H24" s="221">
        <v>3</v>
      </c>
      <c r="I24" s="71" t="s">
        <v>559</v>
      </c>
      <c r="J24" s="223">
        <v>31784</v>
      </c>
      <c r="K24" s="224">
        <v>7</v>
      </c>
      <c r="L24" s="225">
        <v>1</v>
      </c>
      <c r="M24" s="225">
        <v>1987</v>
      </c>
      <c r="N24" s="159" t="s">
        <v>572</v>
      </c>
      <c r="O24" s="82" t="s">
        <v>618</v>
      </c>
      <c r="P24" s="114" t="s">
        <v>3109</v>
      </c>
      <c r="Q24" s="74">
        <v>3213038268</v>
      </c>
      <c r="R24" s="215" t="s">
        <v>619</v>
      </c>
      <c r="S24" s="214" t="s">
        <v>2831</v>
      </c>
      <c r="T24" s="147" t="s">
        <v>620</v>
      </c>
      <c r="U24" s="114" t="s">
        <v>596</v>
      </c>
      <c r="V24" s="78" t="s">
        <v>566</v>
      </c>
      <c r="W24" s="79">
        <v>1</v>
      </c>
      <c r="X24" s="146" t="s">
        <v>1068</v>
      </c>
      <c r="Y24" s="203" t="s">
        <v>1093</v>
      </c>
      <c r="Z24" s="167" t="s">
        <v>1228</v>
      </c>
      <c r="AA24" s="90" t="s">
        <v>1229</v>
      </c>
      <c r="AB24" s="88" t="s">
        <v>2401</v>
      </c>
      <c r="AC24" s="92" t="s">
        <v>2402</v>
      </c>
      <c r="AD24" s="94" t="s">
        <v>1230</v>
      </c>
      <c r="AE24" s="95" t="s">
        <v>1231</v>
      </c>
      <c r="AF24" s="97" t="s">
        <v>1232</v>
      </c>
      <c r="AG24" s="150">
        <v>424</v>
      </c>
      <c r="AH24" s="117">
        <v>70000000</v>
      </c>
      <c r="AI24" s="116">
        <v>44245</v>
      </c>
      <c r="AJ24" s="102">
        <v>56882</v>
      </c>
      <c r="AK24" s="103">
        <v>44245</v>
      </c>
      <c r="AL24" s="103">
        <v>44246</v>
      </c>
      <c r="AM24" s="113">
        <v>44550</v>
      </c>
      <c r="AN24" s="99">
        <v>10</v>
      </c>
      <c r="AO24" s="99">
        <v>0</v>
      </c>
      <c r="AP24" s="99">
        <v>300</v>
      </c>
      <c r="AQ24" s="99" t="s">
        <v>1125</v>
      </c>
      <c r="AR24" s="106">
        <v>70000000</v>
      </c>
      <c r="AS24" s="106">
        <v>7000000</v>
      </c>
      <c r="AT24" s="109" t="s">
        <v>1233</v>
      </c>
      <c r="AU24" s="106">
        <v>70000000</v>
      </c>
      <c r="AV24" s="110">
        <v>44246</v>
      </c>
      <c r="AW24" s="104" t="s">
        <v>1234</v>
      </c>
      <c r="AX24" s="115"/>
      <c r="AY24" s="115"/>
      <c r="AZ24" s="115"/>
      <c r="BA24" s="115"/>
      <c r="BB24" s="115"/>
      <c r="BC24" s="115"/>
      <c r="BD24" s="115"/>
      <c r="BE24" s="115"/>
      <c r="BF24" s="115"/>
      <c r="BG24" s="115"/>
      <c r="BH24" s="115"/>
      <c r="BI24" s="115"/>
      <c r="BJ24" s="115"/>
      <c r="BK24" s="115"/>
      <c r="BL24" s="115"/>
      <c r="BM24" s="115"/>
      <c r="BN24" s="115"/>
      <c r="BO24" s="115"/>
      <c r="BP24" s="115"/>
      <c r="BQ24" s="140"/>
      <c r="BR24" s="98">
        <f t="shared" si="0"/>
        <v>70000000</v>
      </c>
      <c r="BS24" s="121">
        <f t="shared" si="1"/>
        <v>300</v>
      </c>
      <c r="BT24" s="122"/>
      <c r="BU24" s="120"/>
      <c r="BV24" s="124" t="s">
        <v>1118</v>
      </c>
      <c r="BW24" s="147" t="s">
        <v>1228</v>
      </c>
      <c r="BX24" s="154" t="s">
        <v>2300</v>
      </c>
      <c r="BY24" s="169"/>
      <c r="BZ24" s="169"/>
      <c r="CA24" s="149">
        <v>44245</v>
      </c>
      <c r="CB24" s="149">
        <v>44246</v>
      </c>
      <c r="CC24" s="165" t="s">
        <v>1235</v>
      </c>
      <c r="CD24" s="173" t="s">
        <v>1985</v>
      </c>
      <c r="CE24" s="170" t="s">
        <v>119</v>
      </c>
      <c r="CF24" s="155"/>
      <c r="CG24" s="155"/>
      <c r="CH24" s="155"/>
      <c r="CI24" s="164"/>
      <c r="CJ24" s="221"/>
      <c r="CK24" s="245"/>
      <c r="CL24" s="164"/>
      <c r="CM24" s="156"/>
      <c r="CN24" s="156" t="s">
        <v>2307</v>
      </c>
      <c r="CO24" s="143" t="s">
        <v>1121</v>
      </c>
      <c r="CP24" s="143" t="s">
        <v>3102</v>
      </c>
    </row>
    <row r="25" spans="1:94" ht="22.5" customHeight="1" x14ac:dyDescent="0.25">
      <c r="A25" s="68">
        <v>23</v>
      </c>
      <c r="B25" s="63" t="s">
        <v>97</v>
      </c>
      <c r="C25" s="64" t="s">
        <v>142</v>
      </c>
      <c r="D25" s="67" t="s">
        <v>143</v>
      </c>
      <c r="E25" s="67" t="s">
        <v>555</v>
      </c>
      <c r="F25" s="67" t="s">
        <v>557</v>
      </c>
      <c r="G25" s="221">
        <v>1014186380</v>
      </c>
      <c r="H25" s="221">
        <v>4</v>
      </c>
      <c r="I25" s="71" t="s">
        <v>560</v>
      </c>
      <c r="J25" s="72">
        <v>31985</v>
      </c>
      <c r="K25" s="216">
        <v>27</v>
      </c>
      <c r="L25" s="217">
        <v>7</v>
      </c>
      <c r="M25" s="217">
        <v>1987</v>
      </c>
      <c r="N25" s="159" t="s">
        <v>572</v>
      </c>
      <c r="O25" s="82" t="s">
        <v>621</v>
      </c>
      <c r="P25" s="114" t="s">
        <v>3113</v>
      </c>
      <c r="Q25" s="74">
        <v>3008353292</v>
      </c>
      <c r="R25" s="215" t="s">
        <v>622</v>
      </c>
      <c r="S25" s="214" t="s">
        <v>2832</v>
      </c>
      <c r="T25" s="147" t="s">
        <v>620</v>
      </c>
      <c r="U25" s="114" t="s">
        <v>580</v>
      </c>
      <c r="V25" s="78" t="s">
        <v>566</v>
      </c>
      <c r="W25" s="79">
        <v>1</v>
      </c>
      <c r="X25" s="146" t="s">
        <v>1077</v>
      </c>
      <c r="Y25" s="114" t="s">
        <v>1095</v>
      </c>
      <c r="Z25" s="167" t="s">
        <v>1111</v>
      </c>
      <c r="AA25" s="90" t="s">
        <v>1236</v>
      </c>
      <c r="AB25" s="88" t="s">
        <v>2401</v>
      </c>
      <c r="AC25" s="92" t="s">
        <v>2402</v>
      </c>
      <c r="AD25" s="94" t="s">
        <v>1237</v>
      </c>
      <c r="AE25" s="95" t="s">
        <v>1123</v>
      </c>
      <c r="AF25" s="97" t="s">
        <v>1124</v>
      </c>
      <c r="AG25" s="150">
        <v>496</v>
      </c>
      <c r="AH25" s="117">
        <v>56000000</v>
      </c>
      <c r="AI25" s="116">
        <v>44251</v>
      </c>
      <c r="AJ25" s="102">
        <v>57426</v>
      </c>
      <c r="AK25" s="103">
        <v>44252</v>
      </c>
      <c r="AL25" s="103" t="s">
        <v>1238</v>
      </c>
      <c r="AM25" s="113">
        <v>44561</v>
      </c>
      <c r="AN25" s="111">
        <v>10</v>
      </c>
      <c r="AO25" s="101">
        <v>0</v>
      </c>
      <c r="AP25" s="99">
        <v>300</v>
      </c>
      <c r="AQ25" s="101" t="s">
        <v>1125</v>
      </c>
      <c r="AR25" s="106">
        <v>28000000</v>
      </c>
      <c r="AS25" s="106">
        <v>2800000</v>
      </c>
      <c r="AT25" s="109" t="s">
        <v>1240</v>
      </c>
      <c r="AU25" s="106">
        <v>28000000</v>
      </c>
      <c r="AV25" s="110">
        <v>44256</v>
      </c>
      <c r="AW25" s="104" t="s">
        <v>1241</v>
      </c>
      <c r="AX25" s="115"/>
      <c r="AY25" s="115"/>
      <c r="AZ25" s="115"/>
      <c r="BA25" s="115"/>
      <c r="BB25" s="115"/>
      <c r="BC25" s="115"/>
      <c r="BD25" s="115"/>
      <c r="BE25" s="115"/>
      <c r="BF25" s="115"/>
      <c r="BG25" s="115"/>
      <c r="BH25" s="115"/>
      <c r="BI25" s="115"/>
      <c r="BJ25" s="115"/>
      <c r="BK25" s="115"/>
      <c r="BL25" s="115"/>
      <c r="BM25" s="115"/>
      <c r="BN25" s="115"/>
      <c r="BO25" s="115"/>
      <c r="BP25" s="115"/>
      <c r="BQ25" s="140"/>
      <c r="BR25" s="98">
        <f t="shared" si="0"/>
        <v>28000000</v>
      </c>
      <c r="BS25" s="121">
        <f t="shared" si="1"/>
        <v>300</v>
      </c>
      <c r="BT25" s="122"/>
      <c r="BU25" s="129"/>
      <c r="BV25" s="124" t="s">
        <v>1118</v>
      </c>
      <c r="BW25" s="147" t="s">
        <v>1111</v>
      </c>
      <c r="BX25" s="154" t="s">
        <v>115</v>
      </c>
      <c r="BY25" s="169"/>
      <c r="BZ25" s="169"/>
      <c r="CA25" s="149">
        <v>44252</v>
      </c>
      <c r="CB25" s="149">
        <v>44254</v>
      </c>
      <c r="CC25" s="165" t="s">
        <v>1242</v>
      </c>
      <c r="CD25" s="173" t="s">
        <v>2005</v>
      </c>
      <c r="CE25" s="170" t="s">
        <v>1119</v>
      </c>
      <c r="CF25" s="155"/>
      <c r="CG25" s="155"/>
      <c r="CH25" s="155"/>
      <c r="CI25" s="164"/>
      <c r="CJ25" s="221"/>
      <c r="CK25" s="245"/>
      <c r="CL25" s="164"/>
      <c r="CM25" s="156"/>
      <c r="CN25" s="156" t="s">
        <v>2307</v>
      </c>
      <c r="CO25" s="143" t="s">
        <v>1121</v>
      </c>
      <c r="CP25" s="143" t="s">
        <v>3102</v>
      </c>
    </row>
    <row r="26" spans="1:94" ht="22.5" customHeight="1" x14ac:dyDescent="0.25">
      <c r="A26" s="68">
        <v>24</v>
      </c>
      <c r="B26" s="63" t="s">
        <v>97</v>
      </c>
      <c r="C26" s="64" t="s">
        <v>144</v>
      </c>
      <c r="D26" s="67" t="s">
        <v>145</v>
      </c>
      <c r="E26" s="67" t="s">
        <v>555</v>
      </c>
      <c r="F26" s="67" t="s">
        <v>557</v>
      </c>
      <c r="G26" s="221">
        <v>80013212</v>
      </c>
      <c r="H26" s="221">
        <v>2</v>
      </c>
      <c r="I26" s="71" t="s">
        <v>560</v>
      </c>
      <c r="J26" s="72">
        <v>29348</v>
      </c>
      <c r="K26" s="216">
        <v>7</v>
      </c>
      <c r="L26" s="217">
        <v>5</v>
      </c>
      <c r="M26" s="217">
        <v>1980</v>
      </c>
      <c r="N26" s="159" t="s">
        <v>572</v>
      </c>
      <c r="O26" s="82" t="s">
        <v>623</v>
      </c>
      <c r="P26" s="114" t="s">
        <v>3114</v>
      </c>
      <c r="Q26" s="74">
        <v>3212328365</v>
      </c>
      <c r="R26" s="215" t="s">
        <v>624</v>
      </c>
      <c r="S26" s="214" t="s">
        <v>2833</v>
      </c>
      <c r="T26" s="147" t="s">
        <v>575</v>
      </c>
      <c r="U26" s="114" t="s">
        <v>583</v>
      </c>
      <c r="V26" s="78" t="s">
        <v>566</v>
      </c>
      <c r="W26" s="79">
        <v>2</v>
      </c>
      <c r="X26" s="146" t="s">
        <v>1068</v>
      </c>
      <c r="Y26" s="203" t="s">
        <v>2520</v>
      </c>
      <c r="Z26" s="167" t="s">
        <v>1280</v>
      </c>
      <c r="AA26" s="90" t="s">
        <v>1243</v>
      </c>
      <c r="AB26" s="88" t="s">
        <v>2401</v>
      </c>
      <c r="AC26" s="92" t="s">
        <v>2402</v>
      </c>
      <c r="AD26" s="94" t="s">
        <v>1244</v>
      </c>
      <c r="AE26" s="95" t="s">
        <v>1245</v>
      </c>
      <c r="AF26" s="97" t="s">
        <v>1124</v>
      </c>
      <c r="AG26" s="150">
        <v>426</v>
      </c>
      <c r="AH26" s="117">
        <v>70000000</v>
      </c>
      <c r="AI26" s="116">
        <v>44244</v>
      </c>
      <c r="AJ26" s="102">
        <v>56798</v>
      </c>
      <c r="AK26" s="103">
        <v>44246</v>
      </c>
      <c r="AL26" s="149" t="s">
        <v>1246</v>
      </c>
      <c r="AM26" s="113">
        <v>44553</v>
      </c>
      <c r="AN26" s="99">
        <v>10</v>
      </c>
      <c r="AO26" s="99">
        <v>0</v>
      </c>
      <c r="AP26" s="99">
        <v>300</v>
      </c>
      <c r="AQ26" s="99" t="s">
        <v>1125</v>
      </c>
      <c r="AR26" s="106">
        <v>70000000</v>
      </c>
      <c r="AS26" s="106">
        <v>7000000</v>
      </c>
      <c r="AT26" s="109" t="s">
        <v>1247</v>
      </c>
      <c r="AU26" s="106">
        <v>70000000</v>
      </c>
      <c r="AV26" s="110">
        <v>44249</v>
      </c>
      <c r="AW26" s="104" t="s">
        <v>1248</v>
      </c>
      <c r="AX26" s="115"/>
      <c r="AY26" s="115"/>
      <c r="AZ26" s="115"/>
      <c r="BA26" s="115"/>
      <c r="BB26" s="115"/>
      <c r="BC26" s="115"/>
      <c r="BD26" s="115"/>
      <c r="BE26" s="115"/>
      <c r="BF26" s="115"/>
      <c r="BG26" s="115"/>
      <c r="BH26" s="115"/>
      <c r="BI26" s="115"/>
      <c r="BJ26" s="115"/>
      <c r="BK26" s="115"/>
      <c r="BL26" s="115"/>
      <c r="BM26" s="115"/>
      <c r="BN26" s="115"/>
      <c r="BO26" s="115"/>
      <c r="BP26" s="115"/>
      <c r="BQ26" s="140"/>
      <c r="BR26" s="98">
        <f t="shared" si="0"/>
        <v>70000000</v>
      </c>
      <c r="BS26" s="121">
        <f t="shared" si="1"/>
        <v>300</v>
      </c>
      <c r="BT26" s="122"/>
      <c r="BU26" s="120"/>
      <c r="BV26" s="124" t="s">
        <v>1118</v>
      </c>
      <c r="BW26" s="147" t="s">
        <v>1109</v>
      </c>
      <c r="BX26" s="154" t="s">
        <v>2295</v>
      </c>
      <c r="BY26" s="169"/>
      <c r="BZ26" s="169"/>
      <c r="CA26" s="149">
        <v>44246</v>
      </c>
      <c r="CB26" s="149">
        <v>44247</v>
      </c>
      <c r="CC26" s="165" t="s">
        <v>1249</v>
      </c>
      <c r="CD26" s="173" t="s">
        <v>2407</v>
      </c>
      <c r="CE26" s="170" t="s">
        <v>1129</v>
      </c>
      <c r="CF26" s="155"/>
      <c r="CG26" s="155"/>
      <c r="CH26" s="155"/>
      <c r="CI26" s="164"/>
      <c r="CJ26" s="221"/>
      <c r="CK26" s="245"/>
      <c r="CL26" s="164"/>
      <c r="CM26" s="156"/>
      <c r="CN26" s="156" t="s">
        <v>2307</v>
      </c>
      <c r="CO26" s="143" t="s">
        <v>1121</v>
      </c>
      <c r="CP26" s="143" t="s">
        <v>3102</v>
      </c>
    </row>
    <row r="27" spans="1:94" ht="22.5" customHeight="1" x14ac:dyDescent="0.25">
      <c r="A27" s="68">
        <v>25</v>
      </c>
      <c r="B27" s="63" t="s">
        <v>97</v>
      </c>
      <c r="C27" s="64" t="s">
        <v>146</v>
      </c>
      <c r="D27" s="67" t="s">
        <v>147</v>
      </c>
      <c r="E27" s="67" t="s">
        <v>555</v>
      </c>
      <c r="F27" s="67" t="s">
        <v>557</v>
      </c>
      <c r="G27" s="221">
        <v>79894125</v>
      </c>
      <c r="H27" s="221">
        <v>5</v>
      </c>
      <c r="I27" s="71" t="s">
        <v>560</v>
      </c>
      <c r="J27" s="72">
        <v>28254</v>
      </c>
      <c r="K27" s="216">
        <v>9</v>
      </c>
      <c r="L27" s="217">
        <v>5</v>
      </c>
      <c r="M27" s="217">
        <v>1977</v>
      </c>
      <c r="N27" s="159" t="s">
        <v>572</v>
      </c>
      <c r="O27" s="82" t="s">
        <v>625</v>
      </c>
      <c r="P27" s="114" t="s">
        <v>3109</v>
      </c>
      <c r="Q27" s="74">
        <v>3138370275</v>
      </c>
      <c r="R27" s="215" t="s">
        <v>626</v>
      </c>
      <c r="S27" s="214" t="s">
        <v>2834</v>
      </c>
      <c r="T27" s="147" t="s">
        <v>620</v>
      </c>
      <c r="U27" s="114" t="s">
        <v>571</v>
      </c>
      <c r="V27" s="78" t="s">
        <v>566</v>
      </c>
      <c r="W27" s="79">
        <v>1</v>
      </c>
      <c r="X27" s="146" t="s">
        <v>1068</v>
      </c>
      <c r="Y27" s="203" t="s">
        <v>2511</v>
      </c>
      <c r="Z27" s="167" t="s">
        <v>2464</v>
      </c>
      <c r="AA27" s="90" t="s">
        <v>1250</v>
      </c>
      <c r="AB27" s="88" t="s">
        <v>2401</v>
      </c>
      <c r="AC27" s="92" t="s">
        <v>2402</v>
      </c>
      <c r="AD27" s="94" t="s">
        <v>1251</v>
      </c>
      <c r="AE27" s="95" t="s">
        <v>1123</v>
      </c>
      <c r="AF27" s="97" t="s">
        <v>1124</v>
      </c>
      <c r="AG27" s="150">
        <v>439</v>
      </c>
      <c r="AH27" s="117">
        <v>52000000</v>
      </c>
      <c r="AI27" s="116">
        <v>44245</v>
      </c>
      <c r="AJ27" s="102">
        <v>56603</v>
      </c>
      <c r="AK27" s="103">
        <v>44246</v>
      </c>
      <c r="AL27" s="163" t="s">
        <v>1246</v>
      </c>
      <c r="AM27" s="113">
        <v>44553</v>
      </c>
      <c r="AN27" s="99">
        <v>10</v>
      </c>
      <c r="AO27" s="99">
        <v>0</v>
      </c>
      <c r="AP27" s="99">
        <v>300</v>
      </c>
      <c r="AQ27" s="99" t="s">
        <v>1125</v>
      </c>
      <c r="AR27" s="106">
        <v>52000000</v>
      </c>
      <c r="AS27" s="106">
        <v>5200000</v>
      </c>
      <c r="AT27" s="109" t="s">
        <v>1252</v>
      </c>
      <c r="AU27" s="106">
        <v>52000000</v>
      </c>
      <c r="AV27" s="110">
        <v>44249</v>
      </c>
      <c r="AW27" s="104" t="s">
        <v>1253</v>
      </c>
      <c r="AX27" s="115"/>
      <c r="AY27" s="115"/>
      <c r="AZ27" s="115"/>
      <c r="BA27" s="115"/>
      <c r="BB27" s="115"/>
      <c r="BC27" s="115"/>
      <c r="BD27" s="115"/>
      <c r="BE27" s="115"/>
      <c r="BF27" s="115"/>
      <c r="BG27" s="115"/>
      <c r="BH27" s="115"/>
      <c r="BI27" s="115"/>
      <c r="BJ27" s="115"/>
      <c r="BK27" s="115"/>
      <c r="BL27" s="115"/>
      <c r="BM27" s="115"/>
      <c r="BN27" s="115"/>
      <c r="BO27" s="115"/>
      <c r="BP27" s="115"/>
      <c r="BQ27" s="140"/>
      <c r="BR27" s="98">
        <f t="shared" si="0"/>
        <v>52000000</v>
      </c>
      <c r="BS27" s="121">
        <f t="shared" si="1"/>
        <v>300</v>
      </c>
      <c r="BT27" s="122"/>
      <c r="BU27" s="120"/>
      <c r="BV27" s="124" t="s">
        <v>1118</v>
      </c>
      <c r="BW27" s="147" t="s">
        <v>1109</v>
      </c>
      <c r="BX27" s="154" t="s">
        <v>2295</v>
      </c>
      <c r="BY27" s="169"/>
      <c r="BZ27" s="169"/>
      <c r="CA27" s="149">
        <v>44246</v>
      </c>
      <c r="CB27" s="149">
        <v>44247</v>
      </c>
      <c r="CC27" s="165" t="s">
        <v>1254</v>
      </c>
      <c r="CD27" s="173" t="s">
        <v>1986</v>
      </c>
      <c r="CE27" s="170" t="s">
        <v>1222</v>
      </c>
      <c r="CF27" s="155"/>
      <c r="CG27" s="155"/>
      <c r="CH27" s="155"/>
      <c r="CI27" s="164"/>
      <c r="CJ27" s="221"/>
      <c r="CK27" s="245"/>
      <c r="CL27" s="164"/>
      <c r="CM27" s="156"/>
      <c r="CN27" s="156" t="s">
        <v>2307</v>
      </c>
      <c r="CO27" s="143" t="s">
        <v>1121</v>
      </c>
      <c r="CP27" s="143" t="s">
        <v>3102</v>
      </c>
    </row>
    <row r="28" spans="1:94" ht="22.5" customHeight="1" x14ac:dyDescent="0.25">
      <c r="A28" s="68">
        <v>26</v>
      </c>
      <c r="B28" s="63" t="s">
        <v>97</v>
      </c>
      <c r="C28" s="64" t="s">
        <v>148</v>
      </c>
      <c r="D28" s="67" t="s">
        <v>149</v>
      </c>
      <c r="E28" s="67" t="s">
        <v>555</v>
      </c>
      <c r="F28" s="67" t="s">
        <v>557</v>
      </c>
      <c r="G28" s="221">
        <v>80876217</v>
      </c>
      <c r="H28" s="221">
        <v>1</v>
      </c>
      <c r="I28" s="71" t="s">
        <v>560</v>
      </c>
      <c r="J28" s="72">
        <v>31394</v>
      </c>
      <c r="K28" s="216">
        <v>13</v>
      </c>
      <c r="L28" s="217">
        <v>12</v>
      </c>
      <c r="M28" s="217">
        <v>1985</v>
      </c>
      <c r="N28" s="159" t="s">
        <v>572</v>
      </c>
      <c r="O28" s="82" t="s">
        <v>627</v>
      </c>
      <c r="P28" s="114" t="s">
        <v>3110</v>
      </c>
      <c r="Q28" s="74">
        <v>3023738430</v>
      </c>
      <c r="R28" s="215" t="s">
        <v>628</v>
      </c>
      <c r="S28" s="214" t="s">
        <v>2835</v>
      </c>
      <c r="T28" s="114" t="s">
        <v>575</v>
      </c>
      <c r="U28" s="114" t="s">
        <v>580</v>
      </c>
      <c r="V28" s="78" t="s">
        <v>566</v>
      </c>
      <c r="W28" s="79">
        <v>1</v>
      </c>
      <c r="X28" s="146" t="s">
        <v>1068</v>
      </c>
      <c r="Y28" s="203" t="s">
        <v>2519</v>
      </c>
      <c r="Z28" s="167" t="s">
        <v>1109</v>
      </c>
      <c r="AA28" s="90" t="s">
        <v>1255</v>
      </c>
      <c r="AB28" s="88" t="s">
        <v>2401</v>
      </c>
      <c r="AC28" s="92" t="s">
        <v>2402</v>
      </c>
      <c r="AD28" s="94" t="s">
        <v>1256</v>
      </c>
      <c r="AE28" s="95" t="s">
        <v>1123</v>
      </c>
      <c r="AF28" s="97" t="s">
        <v>1124</v>
      </c>
      <c r="AG28" s="150">
        <v>450</v>
      </c>
      <c r="AH28" s="117">
        <v>65000000</v>
      </c>
      <c r="AI28" s="116">
        <v>44246</v>
      </c>
      <c r="AJ28" s="102">
        <v>56148</v>
      </c>
      <c r="AK28" s="103">
        <v>44246</v>
      </c>
      <c r="AL28" s="112" t="s">
        <v>1246</v>
      </c>
      <c r="AM28" s="113">
        <v>44553</v>
      </c>
      <c r="AN28" s="99">
        <v>10</v>
      </c>
      <c r="AO28" s="99">
        <v>0</v>
      </c>
      <c r="AP28" s="99">
        <v>300</v>
      </c>
      <c r="AQ28" s="99" t="s">
        <v>1125</v>
      </c>
      <c r="AR28" s="106">
        <v>65000000</v>
      </c>
      <c r="AS28" s="106">
        <v>6500000</v>
      </c>
      <c r="AT28" s="109" t="s">
        <v>1257</v>
      </c>
      <c r="AU28" s="106">
        <v>65000000</v>
      </c>
      <c r="AV28" s="110">
        <v>44249</v>
      </c>
      <c r="AW28" s="104" t="s">
        <v>1258</v>
      </c>
      <c r="AX28" s="115"/>
      <c r="AY28" s="115"/>
      <c r="AZ28" s="115"/>
      <c r="BA28" s="115"/>
      <c r="BB28" s="115"/>
      <c r="BC28" s="115"/>
      <c r="BD28" s="115"/>
      <c r="BE28" s="115"/>
      <c r="BF28" s="115"/>
      <c r="BG28" s="115"/>
      <c r="BH28" s="115"/>
      <c r="BI28" s="115"/>
      <c r="BJ28" s="115"/>
      <c r="BK28" s="115"/>
      <c r="BL28" s="115"/>
      <c r="BM28" s="115"/>
      <c r="BN28" s="115"/>
      <c r="BO28" s="115"/>
      <c r="BP28" s="115"/>
      <c r="BQ28" s="140"/>
      <c r="BR28" s="98">
        <f t="shared" si="0"/>
        <v>65000000</v>
      </c>
      <c r="BS28" s="121">
        <f t="shared" si="1"/>
        <v>300</v>
      </c>
      <c r="BT28" s="122"/>
      <c r="BU28" s="129"/>
      <c r="BV28" s="124" t="s">
        <v>1118</v>
      </c>
      <c r="BW28" s="147" t="s">
        <v>2463</v>
      </c>
      <c r="BX28" s="154" t="s">
        <v>1259</v>
      </c>
      <c r="BY28" s="169"/>
      <c r="BZ28" s="169"/>
      <c r="CA28" s="149">
        <v>44246</v>
      </c>
      <c r="CB28" s="149">
        <v>44247</v>
      </c>
      <c r="CC28" s="165" t="s">
        <v>1260</v>
      </c>
      <c r="CD28" s="173" t="s">
        <v>1987</v>
      </c>
      <c r="CE28" s="170" t="s">
        <v>119</v>
      </c>
      <c r="CF28" s="154"/>
      <c r="CG28" s="154"/>
      <c r="CH28" s="154"/>
      <c r="CI28" s="164"/>
      <c r="CJ28" s="221"/>
      <c r="CK28" s="245"/>
      <c r="CL28" s="164"/>
      <c r="CM28" s="154"/>
      <c r="CN28" s="156" t="s">
        <v>2307</v>
      </c>
      <c r="CO28" s="143" t="s">
        <v>1121</v>
      </c>
      <c r="CP28" s="143" t="s">
        <v>3102</v>
      </c>
    </row>
    <row r="29" spans="1:94" ht="22.5" customHeight="1" x14ac:dyDescent="0.25">
      <c r="A29" s="68">
        <v>27</v>
      </c>
      <c r="B29" s="63" t="s">
        <v>97</v>
      </c>
      <c r="C29" s="64" t="s">
        <v>150</v>
      </c>
      <c r="D29" s="67" t="s">
        <v>151</v>
      </c>
      <c r="E29" s="67" t="s">
        <v>555</v>
      </c>
      <c r="F29" s="67" t="s">
        <v>557</v>
      </c>
      <c r="G29" s="221">
        <v>1023864870</v>
      </c>
      <c r="H29" s="221">
        <v>3</v>
      </c>
      <c r="I29" s="71" t="s">
        <v>559</v>
      </c>
      <c r="J29" s="72">
        <v>31609</v>
      </c>
      <c r="K29" s="216">
        <v>16</v>
      </c>
      <c r="L29" s="217">
        <v>7</v>
      </c>
      <c r="M29" s="217">
        <v>1986</v>
      </c>
      <c r="N29" s="159" t="s">
        <v>572</v>
      </c>
      <c r="O29" s="82" t="s">
        <v>629</v>
      </c>
      <c r="P29" s="114" t="s">
        <v>3109</v>
      </c>
      <c r="Q29" s="74">
        <v>3134122114</v>
      </c>
      <c r="R29" s="215" t="s">
        <v>630</v>
      </c>
      <c r="S29" s="214" t="s">
        <v>2836</v>
      </c>
      <c r="T29" s="147" t="s">
        <v>575</v>
      </c>
      <c r="U29" s="114" t="s">
        <v>571</v>
      </c>
      <c r="V29" s="78" t="s">
        <v>566</v>
      </c>
      <c r="W29" s="79">
        <v>1</v>
      </c>
      <c r="X29" s="146" t="s">
        <v>1068</v>
      </c>
      <c r="Y29" s="203" t="s">
        <v>2506</v>
      </c>
      <c r="Z29" s="167" t="s">
        <v>1178</v>
      </c>
      <c r="AA29" s="91" t="s">
        <v>1261</v>
      </c>
      <c r="AB29" s="88" t="s">
        <v>2401</v>
      </c>
      <c r="AC29" s="92" t="s">
        <v>2402</v>
      </c>
      <c r="AD29" s="94" t="s">
        <v>1262</v>
      </c>
      <c r="AE29" s="95" t="s">
        <v>1123</v>
      </c>
      <c r="AF29" s="97" t="s">
        <v>1124</v>
      </c>
      <c r="AG29" s="150">
        <v>443</v>
      </c>
      <c r="AH29" s="117">
        <v>68500000</v>
      </c>
      <c r="AI29" s="116">
        <v>44246</v>
      </c>
      <c r="AJ29" s="102">
        <v>57334</v>
      </c>
      <c r="AK29" s="103">
        <v>44246</v>
      </c>
      <c r="AL29" s="112" t="s">
        <v>1246</v>
      </c>
      <c r="AM29" s="113">
        <v>44553</v>
      </c>
      <c r="AN29" s="99">
        <v>10</v>
      </c>
      <c r="AO29" s="99">
        <v>0</v>
      </c>
      <c r="AP29" s="99">
        <v>300</v>
      </c>
      <c r="AQ29" s="99" t="s">
        <v>1125</v>
      </c>
      <c r="AR29" s="106">
        <v>68500000</v>
      </c>
      <c r="AS29" s="106">
        <v>6850000</v>
      </c>
      <c r="AT29" s="109" t="s">
        <v>1263</v>
      </c>
      <c r="AU29" s="106">
        <v>68500000</v>
      </c>
      <c r="AV29" s="110">
        <v>44249</v>
      </c>
      <c r="AW29" s="104" t="s">
        <v>1264</v>
      </c>
      <c r="AX29" s="115"/>
      <c r="AY29" s="115"/>
      <c r="AZ29" s="115"/>
      <c r="BA29" s="115"/>
      <c r="BB29" s="115"/>
      <c r="BC29" s="115"/>
      <c r="BD29" s="115"/>
      <c r="BE29" s="115"/>
      <c r="BF29" s="115"/>
      <c r="BG29" s="115"/>
      <c r="BH29" s="115"/>
      <c r="BI29" s="115"/>
      <c r="BJ29" s="115"/>
      <c r="BK29" s="115"/>
      <c r="BL29" s="115"/>
      <c r="BM29" s="115"/>
      <c r="BN29" s="115"/>
      <c r="BO29" s="115"/>
      <c r="BP29" s="115"/>
      <c r="BQ29" s="140"/>
      <c r="BR29" s="98">
        <f t="shared" si="0"/>
        <v>68500000</v>
      </c>
      <c r="BS29" s="121">
        <f t="shared" si="1"/>
        <v>300</v>
      </c>
      <c r="BT29" s="122"/>
      <c r="BU29" s="120"/>
      <c r="BV29" s="124" t="s">
        <v>1118</v>
      </c>
      <c r="BW29" s="147" t="s">
        <v>1178</v>
      </c>
      <c r="BX29" s="154" t="s">
        <v>1904</v>
      </c>
      <c r="BY29" s="169"/>
      <c r="BZ29" s="169"/>
      <c r="CA29" s="149">
        <v>44246</v>
      </c>
      <c r="CB29" s="149">
        <v>44249</v>
      </c>
      <c r="CC29" s="165" t="s">
        <v>1265</v>
      </c>
      <c r="CD29" s="173" t="s">
        <v>1988</v>
      </c>
      <c r="CE29" s="170" t="s">
        <v>121</v>
      </c>
      <c r="CF29" s="155"/>
      <c r="CG29" s="155"/>
      <c r="CH29" s="155"/>
      <c r="CI29" s="164"/>
      <c r="CJ29" s="221"/>
      <c r="CK29" s="245"/>
      <c r="CL29" s="164"/>
      <c r="CM29" s="156"/>
      <c r="CN29" s="156" t="s">
        <v>2307</v>
      </c>
      <c r="CO29" s="143" t="s">
        <v>1121</v>
      </c>
      <c r="CP29" s="143" t="s">
        <v>3102</v>
      </c>
    </row>
    <row r="30" spans="1:94" ht="22.5" customHeight="1" x14ac:dyDescent="0.25">
      <c r="A30" s="68">
        <v>28</v>
      </c>
      <c r="B30" s="63" t="s">
        <v>97</v>
      </c>
      <c r="C30" s="64" t="s">
        <v>152</v>
      </c>
      <c r="D30" s="67" t="s">
        <v>153</v>
      </c>
      <c r="E30" s="67" t="s">
        <v>555</v>
      </c>
      <c r="F30" s="67" t="s">
        <v>557</v>
      </c>
      <c r="G30" s="221">
        <v>1033722018</v>
      </c>
      <c r="H30" s="221">
        <v>1</v>
      </c>
      <c r="I30" s="71" t="s">
        <v>560</v>
      </c>
      <c r="J30" s="72">
        <v>32989</v>
      </c>
      <c r="K30" s="216">
        <v>26</v>
      </c>
      <c r="L30" s="217">
        <v>4</v>
      </c>
      <c r="M30" s="217">
        <v>1990</v>
      </c>
      <c r="N30" s="159" t="s">
        <v>572</v>
      </c>
      <c r="O30" s="82" t="s">
        <v>631</v>
      </c>
      <c r="P30" s="114" t="s">
        <v>3109</v>
      </c>
      <c r="Q30" s="74">
        <v>3104846054</v>
      </c>
      <c r="R30" s="215" t="s">
        <v>632</v>
      </c>
      <c r="S30" s="214" t="s">
        <v>2837</v>
      </c>
      <c r="T30" s="114" t="s">
        <v>575</v>
      </c>
      <c r="U30" s="114" t="s">
        <v>580</v>
      </c>
      <c r="V30" s="114" t="s">
        <v>566</v>
      </c>
      <c r="W30" s="146">
        <v>1</v>
      </c>
      <c r="X30" s="146" t="s">
        <v>1077</v>
      </c>
      <c r="Y30" s="114" t="s">
        <v>1095</v>
      </c>
      <c r="Z30" s="167" t="s">
        <v>3096</v>
      </c>
      <c r="AA30" s="90" t="s">
        <v>1266</v>
      </c>
      <c r="AB30" s="88" t="s">
        <v>2401</v>
      </c>
      <c r="AC30" s="92" t="s">
        <v>2402</v>
      </c>
      <c r="AD30" s="94" t="s">
        <v>1267</v>
      </c>
      <c r="AE30" s="95" t="s">
        <v>1123</v>
      </c>
      <c r="AF30" s="97" t="s">
        <v>1124</v>
      </c>
      <c r="AG30" s="150">
        <v>457</v>
      </c>
      <c r="AH30" s="117">
        <v>60000000</v>
      </c>
      <c r="AI30" s="116">
        <v>44246</v>
      </c>
      <c r="AJ30" s="102">
        <v>56795</v>
      </c>
      <c r="AK30" s="103">
        <v>44246</v>
      </c>
      <c r="AL30" s="112" t="s">
        <v>1246</v>
      </c>
      <c r="AM30" s="113">
        <v>44553</v>
      </c>
      <c r="AN30" s="99">
        <v>10</v>
      </c>
      <c r="AO30" s="99">
        <v>0</v>
      </c>
      <c r="AP30" s="99">
        <v>300</v>
      </c>
      <c r="AQ30" s="99" t="s">
        <v>1125</v>
      </c>
      <c r="AR30" s="106">
        <v>30000000</v>
      </c>
      <c r="AS30" s="106">
        <v>3000000</v>
      </c>
      <c r="AT30" s="109" t="s">
        <v>1268</v>
      </c>
      <c r="AU30" s="106">
        <v>30000000</v>
      </c>
      <c r="AV30" s="110">
        <v>44249</v>
      </c>
      <c r="AW30" s="104" t="s">
        <v>1269</v>
      </c>
      <c r="AX30" s="115"/>
      <c r="AY30" s="115"/>
      <c r="AZ30" s="115"/>
      <c r="BA30" s="115"/>
      <c r="BB30" s="115"/>
      <c r="BC30" s="115"/>
      <c r="BD30" s="115"/>
      <c r="BE30" s="115"/>
      <c r="BF30" s="115"/>
      <c r="BG30" s="115"/>
      <c r="BH30" s="115"/>
      <c r="BI30" s="115"/>
      <c r="BJ30" s="115"/>
      <c r="BK30" s="115"/>
      <c r="BL30" s="115"/>
      <c r="BM30" s="115"/>
      <c r="BN30" s="115"/>
      <c r="BO30" s="115"/>
      <c r="BP30" s="115"/>
      <c r="BQ30" s="140"/>
      <c r="BR30" s="98">
        <f t="shared" si="0"/>
        <v>30000000</v>
      </c>
      <c r="BS30" s="121">
        <f t="shared" si="1"/>
        <v>300</v>
      </c>
      <c r="BT30" s="122"/>
      <c r="BU30" s="120"/>
      <c r="BV30" s="124" t="s">
        <v>1118</v>
      </c>
      <c r="BW30" s="147" t="s">
        <v>1109</v>
      </c>
      <c r="BX30" s="154" t="s">
        <v>2299</v>
      </c>
      <c r="BY30" s="169"/>
      <c r="BZ30" s="169"/>
      <c r="CA30" s="149">
        <v>44246</v>
      </c>
      <c r="CB30" s="149">
        <v>44247</v>
      </c>
      <c r="CC30" s="165" t="s">
        <v>1270</v>
      </c>
      <c r="CD30" s="173" t="s">
        <v>1989</v>
      </c>
      <c r="CE30" s="170" t="s">
        <v>1119</v>
      </c>
      <c r="CF30" s="155"/>
      <c r="CG30" s="155"/>
      <c r="CH30" s="155"/>
      <c r="CI30" s="164"/>
      <c r="CJ30" s="221"/>
      <c r="CK30" s="245"/>
      <c r="CL30" s="164"/>
      <c r="CM30" s="156"/>
      <c r="CN30" s="156" t="s">
        <v>2307</v>
      </c>
      <c r="CO30" s="143" t="s">
        <v>1121</v>
      </c>
      <c r="CP30" s="143" t="s">
        <v>3102</v>
      </c>
    </row>
    <row r="31" spans="1:94" ht="22.5" customHeight="1" x14ac:dyDescent="0.25">
      <c r="A31" s="68">
        <v>29</v>
      </c>
      <c r="B31" s="63" t="s">
        <v>97</v>
      </c>
      <c r="C31" s="64" t="s">
        <v>154</v>
      </c>
      <c r="D31" s="67" t="s">
        <v>155</v>
      </c>
      <c r="E31" s="67" t="s">
        <v>555</v>
      </c>
      <c r="F31" s="67" t="s">
        <v>557</v>
      </c>
      <c r="G31" s="221">
        <v>1022949089</v>
      </c>
      <c r="H31" s="221">
        <v>1</v>
      </c>
      <c r="I31" s="71" t="s">
        <v>559</v>
      </c>
      <c r="J31" s="72">
        <v>32574</v>
      </c>
      <c r="K31" s="216">
        <v>7</v>
      </c>
      <c r="L31" s="217">
        <v>3</v>
      </c>
      <c r="M31" s="217">
        <v>1989</v>
      </c>
      <c r="N31" s="159" t="s">
        <v>572</v>
      </c>
      <c r="O31" s="82" t="s">
        <v>633</v>
      </c>
      <c r="P31" s="114" t="s">
        <v>3109</v>
      </c>
      <c r="Q31" s="74">
        <v>3213040487</v>
      </c>
      <c r="R31" s="215" t="s">
        <v>634</v>
      </c>
      <c r="S31" s="214" t="s">
        <v>2838</v>
      </c>
      <c r="T31" s="147" t="s">
        <v>575</v>
      </c>
      <c r="U31" s="114" t="s">
        <v>596</v>
      </c>
      <c r="V31" s="78" t="s">
        <v>566</v>
      </c>
      <c r="W31" s="79">
        <v>1</v>
      </c>
      <c r="X31" s="146" t="s">
        <v>1068</v>
      </c>
      <c r="Y31" s="203" t="s">
        <v>1071</v>
      </c>
      <c r="Z31" s="167" t="s">
        <v>1190</v>
      </c>
      <c r="AA31" s="90" t="s">
        <v>1271</v>
      </c>
      <c r="AB31" s="88" t="s">
        <v>2401</v>
      </c>
      <c r="AC31" s="92" t="s">
        <v>2402</v>
      </c>
      <c r="AD31" s="94" t="s">
        <v>1192</v>
      </c>
      <c r="AE31" s="95" t="s">
        <v>1193</v>
      </c>
      <c r="AF31" s="97" t="s">
        <v>1194</v>
      </c>
      <c r="AG31" s="150">
        <v>446</v>
      </c>
      <c r="AH31" s="117">
        <v>130000000</v>
      </c>
      <c r="AI31" s="116">
        <v>44246</v>
      </c>
      <c r="AJ31" s="102">
        <v>56344</v>
      </c>
      <c r="AK31" s="103">
        <v>44246</v>
      </c>
      <c r="AL31" s="112" t="s">
        <v>1246</v>
      </c>
      <c r="AM31" s="113">
        <v>44553</v>
      </c>
      <c r="AN31" s="99">
        <v>10</v>
      </c>
      <c r="AO31" s="99">
        <v>0</v>
      </c>
      <c r="AP31" s="99">
        <v>300</v>
      </c>
      <c r="AQ31" s="99" t="s">
        <v>1125</v>
      </c>
      <c r="AR31" s="106">
        <v>65000000</v>
      </c>
      <c r="AS31" s="106">
        <v>6500000</v>
      </c>
      <c r="AT31" s="109" t="s">
        <v>1272</v>
      </c>
      <c r="AU31" s="106">
        <v>65000000</v>
      </c>
      <c r="AV31" s="110">
        <v>44249</v>
      </c>
      <c r="AW31" s="104" t="s">
        <v>1273</v>
      </c>
      <c r="AX31" s="115"/>
      <c r="AY31" s="115"/>
      <c r="AZ31" s="115"/>
      <c r="BA31" s="115"/>
      <c r="BB31" s="115"/>
      <c r="BC31" s="115"/>
      <c r="BD31" s="115"/>
      <c r="BE31" s="115"/>
      <c r="BF31" s="115"/>
      <c r="BG31" s="115"/>
      <c r="BH31" s="115"/>
      <c r="BI31" s="115"/>
      <c r="BJ31" s="115"/>
      <c r="BK31" s="115"/>
      <c r="BL31" s="115"/>
      <c r="BM31" s="115"/>
      <c r="BN31" s="115"/>
      <c r="BO31" s="115"/>
      <c r="BP31" s="115"/>
      <c r="BQ31" s="140"/>
      <c r="BR31" s="98">
        <f t="shared" si="0"/>
        <v>65000000</v>
      </c>
      <c r="BS31" s="121">
        <f t="shared" si="1"/>
        <v>300</v>
      </c>
      <c r="BT31" s="122"/>
      <c r="BU31" s="120"/>
      <c r="BV31" s="124" t="s">
        <v>1118</v>
      </c>
      <c r="BW31" s="147" t="s">
        <v>1190</v>
      </c>
      <c r="BX31" s="154" t="s">
        <v>169</v>
      </c>
      <c r="BY31" s="169"/>
      <c r="BZ31" s="169"/>
      <c r="CA31" s="149">
        <v>44246</v>
      </c>
      <c r="CB31" s="149">
        <v>44249</v>
      </c>
      <c r="CC31" s="165" t="s">
        <v>1274</v>
      </c>
      <c r="CD31" s="173" t="s">
        <v>1990</v>
      </c>
      <c r="CE31" s="170" t="s">
        <v>121</v>
      </c>
      <c r="CF31" s="155"/>
      <c r="CG31" s="155"/>
      <c r="CH31" s="155"/>
      <c r="CI31" s="164"/>
      <c r="CJ31" s="221"/>
      <c r="CK31" s="245"/>
      <c r="CL31" s="164"/>
      <c r="CM31" s="156"/>
      <c r="CN31" s="156" t="s">
        <v>2307</v>
      </c>
      <c r="CO31" s="143" t="s">
        <v>1121</v>
      </c>
      <c r="CP31" s="143" t="s">
        <v>3102</v>
      </c>
    </row>
    <row r="32" spans="1:94" ht="22.5" customHeight="1" x14ac:dyDescent="0.25">
      <c r="A32" s="68">
        <v>30</v>
      </c>
      <c r="B32" s="63" t="s">
        <v>97</v>
      </c>
      <c r="C32" s="64" t="s">
        <v>156</v>
      </c>
      <c r="D32" s="67" t="s">
        <v>157</v>
      </c>
      <c r="E32" s="67" t="s">
        <v>555</v>
      </c>
      <c r="F32" s="67" t="s">
        <v>557</v>
      </c>
      <c r="G32" s="221">
        <v>79797253</v>
      </c>
      <c r="H32" s="221">
        <v>4</v>
      </c>
      <c r="I32" s="71" t="s">
        <v>560</v>
      </c>
      <c r="J32" s="223">
        <v>28673</v>
      </c>
      <c r="K32" s="224">
        <v>2</v>
      </c>
      <c r="L32" s="225">
        <v>7</v>
      </c>
      <c r="M32" s="225">
        <v>1978</v>
      </c>
      <c r="N32" s="159" t="s">
        <v>572</v>
      </c>
      <c r="O32" s="82" t="s">
        <v>635</v>
      </c>
      <c r="P32" s="114" t="s">
        <v>3109</v>
      </c>
      <c r="Q32" s="74">
        <v>3007769518</v>
      </c>
      <c r="R32" s="215" t="s">
        <v>636</v>
      </c>
      <c r="S32" s="214" t="s">
        <v>2839</v>
      </c>
      <c r="T32" s="147" t="s">
        <v>575</v>
      </c>
      <c r="U32" s="114" t="s">
        <v>580</v>
      </c>
      <c r="V32" s="78" t="s">
        <v>566</v>
      </c>
      <c r="W32" s="79">
        <v>1</v>
      </c>
      <c r="X32" s="146" t="s">
        <v>1068</v>
      </c>
      <c r="Y32" s="203" t="s">
        <v>2501</v>
      </c>
      <c r="Z32" s="167" t="s">
        <v>3097</v>
      </c>
      <c r="AA32" s="90" t="s">
        <v>1275</v>
      </c>
      <c r="AB32" s="88" t="s">
        <v>2401</v>
      </c>
      <c r="AC32" s="92" t="s">
        <v>2402</v>
      </c>
      <c r="AD32" s="94" t="s">
        <v>1276</v>
      </c>
      <c r="AE32" s="95" t="s">
        <v>1123</v>
      </c>
      <c r="AF32" s="97" t="s">
        <v>1124</v>
      </c>
      <c r="AG32" s="150">
        <v>436</v>
      </c>
      <c r="AH32" s="117">
        <v>54000000</v>
      </c>
      <c r="AI32" s="116">
        <v>44245</v>
      </c>
      <c r="AJ32" s="102">
        <v>56606</v>
      </c>
      <c r="AK32" s="103">
        <v>44246</v>
      </c>
      <c r="AL32" s="163" t="s">
        <v>1246</v>
      </c>
      <c r="AM32" s="113">
        <v>44553</v>
      </c>
      <c r="AN32" s="99">
        <v>10</v>
      </c>
      <c r="AO32" s="99">
        <v>0</v>
      </c>
      <c r="AP32" s="99">
        <v>300</v>
      </c>
      <c r="AQ32" s="99" t="s">
        <v>1125</v>
      </c>
      <c r="AR32" s="106">
        <v>54000000</v>
      </c>
      <c r="AS32" s="106">
        <v>5400000</v>
      </c>
      <c r="AT32" s="109" t="s">
        <v>1277</v>
      </c>
      <c r="AU32" s="106">
        <v>54000000</v>
      </c>
      <c r="AV32" s="110">
        <v>44249</v>
      </c>
      <c r="AW32" s="104" t="s">
        <v>1278</v>
      </c>
      <c r="AX32" s="115"/>
      <c r="AY32" s="115"/>
      <c r="AZ32" s="115"/>
      <c r="BA32" s="115"/>
      <c r="BB32" s="115"/>
      <c r="BC32" s="115"/>
      <c r="BD32" s="115"/>
      <c r="BE32" s="115"/>
      <c r="BF32" s="115"/>
      <c r="BG32" s="115"/>
      <c r="BH32" s="115"/>
      <c r="BI32" s="115"/>
      <c r="BJ32" s="115"/>
      <c r="BK32" s="115"/>
      <c r="BL32" s="115"/>
      <c r="BM32" s="115"/>
      <c r="BN32" s="115"/>
      <c r="BO32" s="115"/>
      <c r="BP32" s="115"/>
      <c r="BQ32" s="140"/>
      <c r="BR32" s="98">
        <f t="shared" si="0"/>
        <v>54000000</v>
      </c>
      <c r="BS32" s="121">
        <f t="shared" si="1"/>
        <v>300</v>
      </c>
      <c r="BT32" s="122"/>
      <c r="BU32" s="129"/>
      <c r="BV32" s="124" t="s">
        <v>1118</v>
      </c>
      <c r="BW32" s="147" t="s">
        <v>1109</v>
      </c>
      <c r="BX32" s="154" t="s">
        <v>2295</v>
      </c>
      <c r="BY32" s="169"/>
      <c r="BZ32" s="169"/>
      <c r="CA32" s="149">
        <v>44246</v>
      </c>
      <c r="CB32" s="149">
        <v>44247</v>
      </c>
      <c r="CC32" s="165" t="s">
        <v>1279</v>
      </c>
      <c r="CD32" s="173" t="s">
        <v>1991</v>
      </c>
      <c r="CE32" s="170" t="s">
        <v>1222</v>
      </c>
      <c r="CF32" s="155"/>
      <c r="CG32" s="155"/>
      <c r="CH32" s="155"/>
      <c r="CI32" s="164"/>
      <c r="CJ32" s="221"/>
      <c r="CK32" s="245"/>
      <c r="CL32" s="164"/>
      <c r="CM32" s="156"/>
      <c r="CN32" s="156" t="s">
        <v>2307</v>
      </c>
      <c r="CO32" s="143" t="s">
        <v>1121</v>
      </c>
      <c r="CP32" s="143" t="s">
        <v>3102</v>
      </c>
    </row>
    <row r="33" spans="1:94" ht="22.5" customHeight="1" x14ac:dyDescent="0.25">
      <c r="A33" s="68">
        <v>31</v>
      </c>
      <c r="B33" s="63" t="s">
        <v>97</v>
      </c>
      <c r="C33" s="64" t="s">
        <v>158</v>
      </c>
      <c r="D33" s="67" t="s">
        <v>159</v>
      </c>
      <c r="E33" s="67" t="s">
        <v>555</v>
      </c>
      <c r="F33" s="67" t="s">
        <v>557</v>
      </c>
      <c r="G33" s="221">
        <v>1032408493</v>
      </c>
      <c r="H33" s="221">
        <v>8</v>
      </c>
      <c r="I33" s="71" t="s">
        <v>560</v>
      </c>
      <c r="J33" s="72">
        <v>32239</v>
      </c>
      <c r="K33" s="216">
        <v>6</v>
      </c>
      <c r="L33" s="217">
        <v>4</v>
      </c>
      <c r="M33" s="217">
        <v>1988</v>
      </c>
      <c r="N33" s="159" t="s">
        <v>2514</v>
      </c>
      <c r="O33" s="82" t="s">
        <v>637</v>
      </c>
      <c r="P33" s="114" t="s">
        <v>3109</v>
      </c>
      <c r="Q33" s="74">
        <v>3118875649</v>
      </c>
      <c r="R33" s="215" t="s">
        <v>638</v>
      </c>
      <c r="S33" s="214" t="s">
        <v>2840</v>
      </c>
      <c r="T33" s="147" t="s">
        <v>575</v>
      </c>
      <c r="U33" s="114" t="s">
        <v>571</v>
      </c>
      <c r="V33" s="78" t="s">
        <v>566</v>
      </c>
      <c r="W33" s="79">
        <v>2</v>
      </c>
      <c r="X33" s="146" t="s">
        <v>1068</v>
      </c>
      <c r="Y33" s="203" t="s">
        <v>2494</v>
      </c>
      <c r="Z33" s="167" t="s">
        <v>1280</v>
      </c>
      <c r="AA33" s="90" t="s">
        <v>1281</v>
      </c>
      <c r="AB33" s="88" t="s">
        <v>2401</v>
      </c>
      <c r="AC33" s="92" t="s">
        <v>2402</v>
      </c>
      <c r="AD33" s="94" t="s">
        <v>1282</v>
      </c>
      <c r="AE33" s="95" t="s">
        <v>1245</v>
      </c>
      <c r="AF33" s="97" t="s">
        <v>1283</v>
      </c>
      <c r="AG33" s="150">
        <v>448</v>
      </c>
      <c r="AH33" s="117">
        <v>450000000</v>
      </c>
      <c r="AI33" s="116">
        <v>44246</v>
      </c>
      <c r="AJ33" s="102">
        <v>56423</v>
      </c>
      <c r="AK33" s="103">
        <v>44249</v>
      </c>
      <c r="AL33" s="103">
        <v>44250</v>
      </c>
      <c r="AM33" s="113">
        <v>44554</v>
      </c>
      <c r="AN33" s="99">
        <v>10</v>
      </c>
      <c r="AO33" s="99">
        <v>0</v>
      </c>
      <c r="AP33" s="99">
        <v>300</v>
      </c>
      <c r="AQ33" s="99" t="s">
        <v>1125</v>
      </c>
      <c r="AR33" s="106">
        <v>50000000</v>
      </c>
      <c r="AS33" s="106">
        <v>5000000</v>
      </c>
      <c r="AT33" s="109" t="s">
        <v>1284</v>
      </c>
      <c r="AU33" s="106">
        <v>50000000</v>
      </c>
      <c r="AV33" s="110">
        <v>44250</v>
      </c>
      <c r="AW33" s="104" t="s">
        <v>1285</v>
      </c>
      <c r="AX33" s="115"/>
      <c r="AY33" s="115"/>
      <c r="AZ33" s="115"/>
      <c r="BA33" s="115"/>
      <c r="BB33" s="115"/>
      <c r="BC33" s="115"/>
      <c r="BD33" s="115"/>
      <c r="BE33" s="115"/>
      <c r="BF33" s="115"/>
      <c r="BG33" s="115"/>
      <c r="BH33" s="115"/>
      <c r="BI33" s="115"/>
      <c r="BJ33" s="115"/>
      <c r="BK33" s="115"/>
      <c r="BL33" s="115"/>
      <c r="BM33" s="115"/>
      <c r="BN33" s="115"/>
      <c r="BO33" s="115"/>
      <c r="BP33" s="115"/>
      <c r="BQ33" s="140"/>
      <c r="BR33" s="98">
        <f t="shared" si="0"/>
        <v>50000000</v>
      </c>
      <c r="BS33" s="121">
        <f t="shared" si="1"/>
        <v>300</v>
      </c>
      <c r="BT33" s="122"/>
      <c r="BU33" s="129"/>
      <c r="BV33" s="124" t="s">
        <v>1118</v>
      </c>
      <c r="BW33" s="147" t="s">
        <v>1280</v>
      </c>
      <c r="BX33" s="154" t="s">
        <v>2663</v>
      </c>
      <c r="BY33" s="169"/>
      <c r="BZ33" s="169"/>
      <c r="CA33" s="149">
        <v>44249</v>
      </c>
      <c r="CB33" s="149">
        <v>44250</v>
      </c>
      <c r="CC33" s="165" t="s">
        <v>1286</v>
      </c>
      <c r="CD33" s="173" t="s">
        <v>1992</v>
      </c>
      <c r="CE33" s="170" t="s">
        <v>1222</v>
      </c>
      <c r="CF33" s="155"/>
      <c r="CG33" s="155"/>
      <c r="CH33" s="155"/>
      <c r="CI33" s="164"/>
      <c r="CJ33" s="221"/>
      <c r="CK33" s="245"/>
      <c r="CL33" s="164"/>
      <c r="CM33" s="156"/>
      <c r="CN33" s="156" t="s">
        <v>2307</v>
      </c>
      <c r="CO33" s="143" t="s">
        <v>1121</v>
      </c>
      <c r="CP33" s="143" t="s">
        <v>3102</v>
      </c>
    </row>
    <row r="34" spans="1:94" ht="22.5" customHeight="1" x14ac:dyDescent="0.25">
      <c r="A34" s="68">
        <v>32</v>
      </c>
      <c r="B34" s="63" t="s">
        <v>97</v>
      </c>
      <c r="C34" s="64" t="s">
        <v>160</v>
      </c>
      <c r="D34" s="67" t="s">
        <v>161</v>
      </c>
      <c r="E34" s="67" t="s">
        <v>555</v>
      </c>
      <c r="F34" s="67" t="s">
        <v>557</v>
      </c>
      <c r="G34" s="221">
        <v>79519356</v>
      </c>
      <c r="H34" s="221">
        <v>3</v>
      </c>
      <c r="I34" s="71" t="s">
        <v>560</v>
      </c>
      <c r="J34" s="72">
        <v>25592</v>
      </c>
      <c r="K34" s="216">
        <v>24</v>
      </c>
      <c r="L34" s="217">
        <v>1</v>
      </c>
      <c r="M34" s="217">
        <v>1970</v>
      </c>
      <c r="N34" s="159" t="s">
        <v>572</v>
      </c>
      <c r="O34" s="82" t="s">
        <v>639</v>
      </c>
      <c r="P34" s="114" t="s">
        <v>3115</v>
      </c>
      <c r="Q34" s="74">
        <v>3173806379</v>
      </c>
      <c r="R34" s="215" t="s">
        <v>640</v>
      </c>
      <c r="S34" s="214" t="s">
        <v>2841</v>
      </c>
      <c r="T34" s="147" t="s">
        <v>620</v>
      </c>
      <c r="U34" s="114" t="s">
        <v>596</v>
      </c>
      <c r="V34" s="78" t="s">
        <v>566</v>
      </c>
      <c r="W34" s="79">
        <v>1</v>
      </c>
      <c r="X34" s="146" t="s">
        <v>1068</v>
      </c>
      <c r="Y34" s="203" t="s">
        <v>1072</v>
      </c>
      <c r="Z34" s="167" t="s">
        <v>1190</v>
      </c>
      <c r="AA34" s="90" t="s">
        <v>1287</v>
      </c>
      <c r="AB34" s="88" t="s">
        <v>2401</v>
      </c>
      <c r="AC34" s="92" t="s">
        <v>2402</v>
      </c>
      <c r="AD34" s="94" t="s">
        <v>1192</v>
      </c>
      <c r="AE34" s="95" t="s">
        <v>1193</v>
      </c>
      <c r="AF34" s="97" t="s">
        <v>1194</v>
      </c>
      <c r="AG34" s="150">
        <v>446</v>
      </c>
      <c r="AH34" s="117">
        <v>130000000</v>
      </c>
      <c r="AI34" s="116">
        <v>44246</v>
      </c>
      <c r="AJ34" s="102">
        <v>56344</v>
      </c>
      <c r="AK34" s="103">
        <v>44249</v>
      </c>
      <c r="AL34" s="103">
        <v>44250</v>
      </c>
      <c r="AM34" s="113">
        <v>44554</v>
      </c>
      <c r="AN34" s="99">
        <v>10</v>
      </c>
      <c r="AO34" s="99">
        <v>0</v>
      </c>
      <c r="AP34" s="99">
        <v>300</v>
      </c>
      <c r="AQ34" s="99" t="s">
        <v>1125</v>
      </c>
      <c r="AR34" s="106">
        <v>65000000</v>
      </c>
      <c r="AS34" s="106">
        <v>6500000</v>
      </c>
      <c r="AT34" s="109" t="s">
        <v>1288</v>
      </c>
      <c r="AU34" s="106">
        <v>65000000</v>
      </c>
      <c r="AV34" s="110">
        <v>44250</v>
      </c>
      <c r="AW34" s="104" t="s">
        <v>1289</v>
      </c>
      <c r="AX34" s="115"/>
      <c r="AY34" s="115"/>
      <c r="AZ34" s="115"/>
      <c r="BA34" s="115"/>
      <c r="BB34" s="115"/>
      <c r="BC34" s="115"/>
      <c r="BD34" s="115"/>
      <c r="BE34" s="115"/>
      <c r="BF34" s="115"/>
      <c r="BG34" s="115"/>
      <c r="BH34" s="115"/>
      <c r="BI34" s="115"/>
      <c r="BJ34" s="115"/>
      <c r="BK34" s="115"/>
      <c r="BL34" s="115"/>
      <c r="BM34" s="115"/>
      <c r="BN34" s="115"/>
      <c r="BO34" s="115"/>
      <c r="BP34" s="115"/>
      <c r="BQ34" s="140"/>
      <c r="BR34" s="98">
        <f t="shared" si="0"/>
        <v>65000000</v>
      </c>
      <c r="BS34" s="121">
        <f t="shared" si="1"/>
        <v>300</v>
      </c>
      <c r="BT34" s="122"/>
      <c r="BU34" s="120"/>
      <c r="BV34" s="124" t="s">
        <v>1118</v>
      </c>
      <c r="BW34" s="147" t="s">
        <v>1190</v>
      </c>
      <c r="BX34" s="154" t="s">
        <v>169</v>
      </c>
      <c r="BY34" s="169"/>
      <c r="BZ34" s="169"/>
      <c r="CA34" s="149">
        <v>44249</v>
      </c>
      <c r="CB34" s="149">
        <v>44250</v>
      </c>
      <c r="CC34" s="165" t="s">
        <v>1290</v>
      </c>
      <c r="CD34" s="173" t="s">
        <v>1993</v>
      </c>
      <c r="CE34" s="170" t="s">
        <v>121</v>
      </c>
      <c r="CF34" s="155"/>
      <c r="CG34" s="155"/>
      <c r="CH34" s="155"/>
      <c r="CI34" s="164"/>
      <c r="CJ34" s="221"/>
      <c r="CK34" s="245"/>
      <c r="CL34" s="164"/>
      <c r="CM34" s="156"/>
      <c r="CN34" s="156" t="s">
        <v>2307</v>
      </c>
      <c r="CO34" s="143" t="s">
        <v>1121</v>
      </c>
      <c r="CP34" s="143" t="s">
        <v>3102</v>
      </c>
    </row>
    <row r="35" spans="1:94" ht="22.5" customHeight="1" x14ac:dyDescent="0.25">
      <c r="A35" s="68">
        <v>33</v>
      </c>
      <c r="B35" s="63" t="s">
        <v>97</v>
      </c>
      <c r="C35" s="64" t="s">
        <v>162</v>
      </c>
      <c r="D35" s="67" t="s">
        <v>163</v>
      </c>
      <c r="E35" s="67" t="s">
        <v>555</v>
      </c>
      <c r="F35" s="67" t="s">
        <v>557</v>
      </c>
      <c r="G35" s="221">
        <v>80037908</v>
      </c>
      <c r="H35" s="221">
        <v>3</v>
      </c>
      <c r="I35" s="71" t="s">
        <v>560</v>
      </c>
      <c r="J35" s="72">
        <v>29322</v>
      </c>
      <c r="K35" s="216">
        <v>11</v>
      </c>
      <c r="L35" s="217">
        <v>4</v>
      </c>
      <c r="M35" s="217">
        <v>1980</v>
      </c>
      <c r="N35" s="159" t="s">
        <v>641</v>
      </c>
      <c r="O35" s="82" t="s">
        <v>642</v>
      </c>
      <c r="P35" s="114" t="s">
        <v>3116</v>
      </c>
      <c r="Q35" s="74">
        <v>3012354497</v>
      </c>
      <c r="R35" s="215" t="s">
        <v>643</v>
      </c>
      <c r="S35" s="214" t="s">
        <v>2842</v>
      </c>
      <c r="T35" s="147" t="s">
        <v>620</v>
      </c>
      <c r="U35" s="114" t="s">
        <v>571</v>
      </c>
      <c r="V35" s="78" t="s">
        <v>566</v>
      </c>
      <c r="W35" s="79">
        <v>4</v>
      </c>
      <c r="X35" s="146" t="s">
        <v>1068</v>
      </c>
      <c r="Y35" s="203" t="s">
        <v>1073</v>
      </c>
      <c r="Z35" s="167" t="s">
        <v>1130</v>
      </c>
      <c r="AA35" s="90" t="s">
        <v>1291</v>
      </c>
      <c r="AB35" s="88" t="s">
        <v>2401</v>
      </c>
      <c r="AC35" s="92" t="s">
        <v>2402</v>
      </c>
      <c r="AD35" s="94" t="s">
        <v>1292</v>
      </c>
      <c r="AE35" s="95" t="s">
        <v>1293</v>
      </c>
      <c r="AF35" s="97" t="s">
        <v>1294</v>
      </c>
      <c r="AG35" s="150">
        <v>462</v>
      </c>
      <c r="AH35" s="117">
        <v>130000000</v>
      </c>
      <c r="AI35" s="116">
        <v>44249</v>
      </c>
      <c r="AJ35" s="102">
        <v>57368</v>
      </c>
      <c r="AK35" s="103">
        <v>44250</v>
      </c>
      <c r="AL35" s="112" t="s">
        <v>1295</v>
      </c>
      <c r="AM35" s="108" t="s">
        <v>1296</v>
      </c>
      <c r="AN35" s="99">
        <v>10</v>
      </c>
      <c r="AO35" s="99">
        <v>0</v>
      </c>
      <c r="AP35" s="99">
        <v>300</v>
      </c>
      <c r="AQ35" s="99" t="s">
        <v>1125</v>
      </c>
      <c r="AR35" s="106">
        <v>65000000</v>
      </c>
      <c r="AS35" s="106">
        <v>6500000</v>
      </c>
      <c r="AT35" s="109" t="s">
        <v>1297</v>
      </c>
      <c r="AU35" s="106">
        <v>65000000</v>
      </c>
      <c r="AV35" s="110">
        <v>44251</v>
      </c>
      <c r="AW35" s="104" t="s">
        <v>1298</v>
      </c>
      <c r="AX35" s="115"/>
      <c r="AY35" s="115"/>
      <c r="AZ35" s="115"/>
      <c r="BA35" s="115"/>
      <c r="BB35" s="115"/>
      <c r="BC35" s="115"/>
      <c r="BD35" s="115"/>
      <c r="BE35" s="115"/>
      <c r="BF35" s="115"/>
      <c r="BG35" s="115"/>
      <c r="BH35" s="115"/>
      <c r="BI35" s="115"/>
      <c r="BJ35" s="115"/>
      <c r="BK35" s="115"/>
      <c r="BL35" s="115"/>
      <c r="BM35" s="115"/>
      <c r="BN35" s="115"/>
      <c r="BO35" s="115"/>
      <c r="BP35" s="115"/>
      <c r="BQ35" s="140"/>
      <c r="BR35" s="98">
        <f t="shared" si="0"/>
        <v>65000000</v>
      </c>
      <c r="BS35" s="121">
        <f t="shared" si="1"/>
        <v>300</v>
      </c>
      <c r="BT35" s="122"/>
      <c r="BU35" s="120"/>
      <c r="BV35" s="124" t="s">
        <v>1118</v>
      </c>
      <c r="BW35" s="147" t="s">
        <v>1130</v>
      </c>
      <c r="BX35" s="154" t="s">
        <v>1299</v>
      </c>
      <c r="BY35" s="169"/>
      <c r="BZ35" s="169"/>
      <c r="CA35" s="149">
        <v>44250</v>
      </c>
      <c r="CB35" s="149">
        <v>44251</v>
      </c>
      <c r="CC35" s="165" t="s">
        <v>1300</v>
      </c>
      <c r="CD35" s="173" t="s">
        <v>1994</v>
      </c>
      <c r="CE35" s="170" t="s">
        <v>1301</v>
      </c>
      <c r="CF35" s="155"/>
      <c r="CG35" s="155"/>
      <c r="CH35" s="155"/>
      <c r="CI35" s="164"/>
      <c r="CJ35" s="221"/>
      <c r="CK35" s="245"/>
      <c r="CL35" s="164"/>
      <c r="CM35" s="156"/>
      <c r="CN35" s="156" t="s">
        <v>2307</v>
      </c>
      <c r="CO35" s="143" t="s">
        <v>1121</v>
      </c>
      <c r="CP35" s="143" t="s">
        <v>3102</v>
      </c>
    </row>
    <row r="36" spans="1:94" ht="22.5" customHeight="1" x14ac:dyDescent="0.25">
      <c r="A36" s="68">
        <v>34</v>
      </c>
      <c r="B36" s="63" t="s">
        <v>97</v>
      </c>
      <c r="C36" s="64" t="s">
        <v>164</v>
      </c>
      <c r="D36" s="67" t="s">
        <v>165</v>
      </c>
      <c r="E36" s="67" t="s">
        <v>555</v>
      </c>
      <c r="F36" s="67" t="s">
        <v>557</v>
      </c>
      <c r="G36" s="221">
        <v>74374513</v>
      </c>
      <c r="H36" s="221">
        <v>0</v>
      </c>
      <c r="I36" s="71" t="s">
        <v>560</v>
      </c>
      <c r="J36" s="72">
        <v>29087</v>
      </c>
      <c r="K36" s="216">
        <v>20</v>
      </c>
      <c r="L36" s="217">
        <v>8</v>
      </c>
      <c r="M36" s="217">
        <v>1979</v>
      </c>
      <c r="N36" s="159" t="s">
        <v>2523</v>
      </c>
      <c r="O36" s="82" t="s">
        <v>644</v>
      </c>
      <c r="P36" s="114" t="s">
        <v>3109</v>
      </c>
      <c r="Q36" s="74">
        <v>3016928729</v>
      </c>
      <c r="R36" s="215" t="s">
        <v>645</v>
      </c>
      <c r="S36" s="214" t="s">
        <v>2843</v>
      </c>
      <c r="T36" s="114" t="s">
        <v>575</v>
      </c>
      <c r="U36" s="114" t="s">
        <v>571</v>
      </c>
      <c r="V36" s="114" t="s">
        <v>566</v>
      </c>
      <c r="W36" s="146">
        <v>4</v>
      </c>
      <c r="X36" s="146" t="s">
        <v>1068</v>
      </c>
      <c r="Y36" s="114" t="s">
        <v>1095</v>
      </c>
      <c r="Z36" s="167" t="s">
        <v>1130</v>
      </c>
      <c r="AA36" s="90" t="s">
        <v>1302</v>
      </c>
      <c r="AB36" s="88" t="s">
        <v>2401</v>
      </c>
      <c r="AC36" s="92" t="s">
        <v>2402</v>
      </c>
      <c r="AD36" s="94" t="s">
        <v>1303</v>
      </c>
      <c r="AE36" s="95" t="s">
        <v>1304</v>
      </c>
      <c r="AF36" s="97" t="s">
        <v>1305</v>
      </c>
      <c r="AG36" s="160">
        <v>451</v>
      </c>
      <c r="AH36" s="117">
        <v>70000000</v>
      </c>
      <c r="AI36" s="116">
        <v>44246</v>
      </c>
      <c r="AJ36" s="102">
        <v>56236</v>
      </c>
      <c r="AK36" s="103">
        <v>44250</v>
      </c>
      <c r="AL36" s="112" t="s">
        <v>1295</v>
      </c>
      <c r="AM36" s="108" t="s">
        <v>1296</v>
      </c>
      <c r="AN36" s="99">
        <v>10</v>
      </c>
      <c r="AO36" s="99">
        <v>0</v>
      </c>
      <c r="AP36" s="99">
        <v>300</v>
      </c>
      <c r="AQ36" s="99" t="s">
        <v>1125</v>
      </c>
      <c r="AR36" s="106">
        <v>35000000</v>
      </c>
      <c r="AS36" s="106">
        <v>3500000</v>
      </c>
      <c r="AT36" s="109" t="s">
        <v>1306</v>
      </c>
      <c r="AU36" s="106">
        <v>35000000</v>
      </c>
      <c r="AV36" s="110">
        <v>44251</v>
      </c>
      <c r="AW36" s="104" t="s">
        <v>1307</v>
      </c>
      <c r="AX36" s="115"/>
      <c r="AY36" s="115"/>
      <c r="AZ36" s="115"/>
      <c r="BA36" s="115"/>
      <c r="BB36" s="115"/>
      <c r="BC36" s="115"/>
      <c r="BD36" s="115"/>
      <c r="BE36" s="115"/>
      <c r="BF36" s="115"/>
      <c r="BG36" s="115"/>
      <c r="BH36" s="115"/>
      <c r="BI36" s="115"/>
      <c r="BJ36" s="115"/>
      <c r="BK36" s="115"/>
      <c r="BL36" s="115"/>
      <c r="BM36" s="115"/>
      <c r="BN36" s="115"/>
      <c r="BO36" s="115"/>
      <c r="BP36" s="115"/>
      <c r="BQ36" s="140"/>
      <c r="BR36" s="98">
        <f t="shared" si="0"/>
        <v>35000000</v>
      </c>
      <c r="BS36" s="121">
        <f t="shared" si="1"/>
        <v>300</v>
      </c>
      <c r="BT36" s="122"/>
      <c r="BU36" s="129"/>
      <c r="BV36" s="124" t="s">
        <v>1118</v>
      </c>
      <c r="BW36" s="147" t="s">
        <v>1130</v>
      </c>
      <c r="BX36" s="154" t="s">
        <v>1299</v>
      </c>
      <c r="BY36" s="169"/>
      <c r="BZ36" s="169"/>
      <c r="CA36" s="149">
        <v>44250</v>
      </c>
      <c r="CB36" s="149" t="s">
        <v>2521</v>
      </c>
      <c r="CC36" s="165" t="s">
        <v>1308</v>
      </c>
      <c r="CD36" s="173" t="s">
        <v>1995</v>
      </c>
      <c r="CE36" s="170" t="s">
        <v>1301</v>
      </c>
      <c r="CF36" s="155"/>
      <c r="CG36" s="155"/>
      <c r="CH36" s="155"/>
      <c r="CI36" s="164"/>
      <c r="CJ36" s="221"/>
      <c r="CK36" s="245"/>
      <c r="CL36" s="164"/>
      <c r="CM36" s="156"/>
      <c r="CN36" s="156" t="s">
        <v>2307</v>
      </c>
      <c r="CO36" s="143" t="s">
        <v>1121</v>
      </c>
      <c r="CP36" s="143" t="s">
        <v>3102</v>
      </c>
    </row>
    <row r="37" spans="1:94" ht="22.5" customHeight="1" x14ac:dyDescent="0.25">
      <c r="A37" s="68">
        <v>35</v>
      </c>
      <c r="B37" s="63" t="s">
        <v>97</v>
      </c>
      <c r="C37" s="64" t="s">
        <v>166</v>
      </c>
      <c r="D37" s="67" t="s">
        <v>167</v>
      </c>
      <c r="E37" s="67" t="s">
        <v>555</v>
      </c>
      <c r="F37" s="67" t="s">
        <v>557</v>
      </c>
      <c r="G37" s="221">
        <v>52412962</v>
      </c>
      <c r="H37" s="221">
        <v>8</v>
      </c>
      <c r="I37" s="71" t="s">
        <v>559</v>
      </c>
      <c r="J37" s="72">
        <v>27819</v>
      </c>
      <c r="K37" s="216">
        <v>29</v>
      </c>
      <c r="L37" s="217">
        <v>2</v>
      </c>
      <c r="M37" s="217">
        <v>1976</v>
      </c>
      <c r="N37" s="159" t="s">
        <v>2522</v>
      </c>
      <c r="O37" s="90" t="s">
        <v>646</v>
      </c>
      <c r="P37" s="114" t="s">
        <v>3112</v>
      </c>
      <c r="Q37" s="146">
        <v>3212743785</v>
      </c>
      <c r="R37" s="215" t="s">
        <v>647</v>
      </c>
      <c r="S37" s="214" t="s">
        <v>2844</v>
      </c>
      <c r="T37" s="147" t="s">
        <v>575</v>
      </c>
      <c r="U37" s="114" t="s">
        <v>583</v>
      </c>
      <c r="V37" s="78" t="s">
        <v>566</v>
      </c>
      <c r="W37" s="201">
        <v>4</v>
      </c>
      <c r="X37" s="146" t="s">
        <v>1077</v>
      </c>
      <c r="Y37" s="203" t="s">
        <v>1098</v>
      </c>
      <c r="Z37" s="167" t="s">
        <v>1130</v>
      </c>
      <c r="AA37" s="90" t="s">
        <v>1309</v>
      </c>
      <c r="AB37" s="88" t="s">
        <v>2401</v>
      </c>
      <c r="AC37" s="92" t="s">
        <v>2402</v>
      </c>
      <c r="AD37" s="94" t="s">
        <v>1292</v>
      </c>
      <c r="AE37" s="95" t="s">
        <v>1293</v>
      </c>
      <c r="AF37" s="97" t="s">
        <v>1294</v>
      </c>
      <c r="AG37" s="150">
        <v>462</v>
      </c>
      <c r="AH37" s="117">
        <v>130000000</v>
      </c>
      <c r="AI37" s="116">
        <v>44249</v>
      </c>
      <c r="AJ37" s="102">
        <v>57368</v>
      </c>
      <c r="AK37" s="103">
        <v>44250</v>
      </c>
      <c r="AL37" s="112" t="s">
        <v>1295</v>
      </c>
      <c r="AM37" s="108" t="s">
        <v>1296</v>
      </c>
      <c r="AN37" s="99">
        <v>10</v>
      </c>
      <c r="AO37" s="99">
        <v>0</v>
      </c>
      <c r="AP37" s="99">
        <v>300</v>
      </c>
      <c r="AQ37" s="99" t="s">
        <v>1125</v>
      </c>
      <c r="AR37" s="106">
        <v>65000000</v>
      </c>
      <c r="AS37" s="106">
        <v>6500000</v>
      </c>
      <c r="AT37" s="109" t="s">
        <v>1310</v>
      </c>
      <c r="AU37" s="106">
        <v>65000000</v>
      </c>
      <c r="AV37" s="110">
        <v>44251</v>
      </c>
      <c r="AW37" s="104" t="s">
        <v>1311</v>
      </c>
      <c r="AX37" s="115"/>
      <c r="AY37" s="115"/>
      <c r="AZ37" s="115"/>
      <c r="BA37" s="115"/>
      <c r="BB37" s="115"/>
      <c r="BC37" s="115"/>
      <c r="BD37" s="115"/>
      <c r="BE37" s="115"/>
      <c r="BF37" s="115"/>
      <c r="BG37" s="115"/>
      <c r="BH37" s="115"/>
      <c r="BI37" s="115"/>
      <c r="BJ37" s="115"/>
      <c r="BK37" s="115"/>
      <c r="BL37" s="115"/>
      <c r="BM37" s="115"/>
      <c r="BN37" s="115"/>
      <c r="BO37" s="115"/>
      <c r="BP37" s="115"/>
      <c r="BQ37" s="140"/>
      <c r="BR37" s="98">
        <f t="shared" si="0"/>
        <v>65000000</v>
      </c>
      <c r="BS37" s="121">
        <f t="shared" si="1"/>
        <v>300</v>
      </c>
      <c r="BT37" s="122"/>
      <c r="BU37" s="120"/>
      <c r="BV37" s="124" t="s">
        <v>1118</v>
      </c>
      <c r="BW37" s="147" t="s">
        <v>1130</v>
      </c>
      <c r="BX37" s="154" t="s">
        <v>1299</v>
      </c>
      <c r="BY37" s="169"/>
      <c r="BZ37" s="169"/>
      <c r="CA37" s="149">
        <v>44250</v>
      </c>
      <c r="CB37" s="149">
        <v>44251</v>
      </c>
      <c r="CC37" s="165" t="s">
        <v>1312</v>
      </c>
      <c r="CD37" s="173" t="s">
        <v>1996</v>
      </c>
      <c r="CE37" s="170" t="s">
        <v>1301</v>
      </c>
      <c r="CF37" s="155"/>
      <c r="CG37" s="155"/>
      <c r="CH37" s="155"/>
      <c r="CI37" s="164"/>
      <c r="CJ37" s="221"/>
      <c r="CK37" s="245"/>
      <c r="CL37" s="164"/>
      <c r="CM37" s="156"/>
      <c r="CN37" s="156" t="s">
        <v>2307</v>
      </c>
      <c r="CO37" s="143" t="s">
        <v>1121</v>
      </c>
      <c r="CP37" s="143" t="s">
        <v>3102</v>
      </c>
    </row>
    <row r="38" spans="1:94" ht="22.5" customHeight="1" x14ac:dyDescent="0.25">
      <c r="A38" s="68">
        <v>36</v>
      </c>
      <c r="B38" s="63" t="s">
        <v>97</v>
      </c>
      <c r="C38" s="64" t="s">
        <v>168</v>
      </c>
      <c r="D38" s="67" t="s">
        <v>169</v>
      </c>
      <c r="E38" s="67" t="s">
        <v>555</v>
      </c>
      <c r="F38" s="67" t="s">
        <v>557</v>
      </c>
      <c r="G38" s="221">
        <v>79633314</v>
      </c>
      <c r="H38" s="221">
        <v>1</v>
      </c>
      <c r="I38" s="71" t="s">
        <v>560</v>
      </c>
      <c r="J38" s="72">
        <v>26260</v>
      </c>
      <c r="K38" s="216">
        <v>23</v>
      </c>
      <c r="L38" s="217">
        <v>11</v>
      </c>
      <c r="M38" s="217">
        <v>1971</v>
      </c>
      <c r="N38" s="159" t="s">
        <v>572</v>
      </c>
      <c r="O38" s="82" t="s">
        <v>648</v>
      </c>
      <c r="P38" s="114" t="s">
        <v>3109</v>
      </c>
      <c r="Q38" s="74">
        <v>3144495713</v>
      </c>
      <c r="R38" s="215" t="s">
        <v>649</v>
      </c>
      <c r="S38" s="214" t="s">
        <v>649</v>
      </c>
      <c r="T38" s="147" t="s">
        <v>575</v>
      </c>
      <c r="U38" s="114" t="s">
        <v>580</v>
      </c>
      <c r="V38" s="78" t="s">
        <v>566</v>
      </c>
      <c r="W38" s="79">
        <v>1</v>
      </c>
      <c r="X38" s="146" t="s">
        <v>1068</v>
      </c>
      <c r="Y38" s="203" t="s">
        <v>1074</v>
      </c>
      <c r="Z38" s="167" t="s">
        <v>1190</v>
      </c>
      <c r="AA38" s="91" t="s">
        <v>1313</v>
      </c>
      <c r="AB38" s="88" t="s">
        <v>2401</v>
      </c>
      <c r="AC38" s="92" t="s">
        <v>2402</v>
      </c>
      <c r="AD38" s="94" t="s">
        <v>1314</v>
      </c>
      <c r="AE38" s="95" t="s">
        <v>1193</v>
      </c>
      <c r="AF38" s="97" t="s">
        <v>1194</v>
      </c>
      <c r="AG38" s="150">
        <v>455</v>
      </c>
      <c r="AH38" s="117">
        <v>70000000</v>
      </c>
      <c r="AI38" s="116">
        <v>44246</v>
      </c>
      <c r="AJ38" s="102">
        <v>56328</v>
      </c>
      <c r="AK38" s="103">
        <v>44250</v>
      </c>
      <c r="AL38" s="149">
        <v>44250</v>
      </c>
      <c r="AM38" s="108" t="s">
        <v>1296</v>
      </c>
      <c r="AN38" s="99">
        <v>10</v>
      </c>
      <c r="AO38" s="99">
        <v>0</v>
      </c>
      <c r="AP38" s="99">
        <v>300</v>
      </c>
      <c r="AQ38" s="99" t="s">
        <v>1125</v>
      </c>
      <c r="AR38" s="106">
        <v>70000000</v>
      </c>
      <c r="AS38" s="106">
        <v>7000000</v>
      </c>
      <c r="AT38" s="109" t="s">
        <v>1315</v>
      </c>
      <c r="AU38" s="106">
        <v>70000000</v>
      </c>
      <c r="AV38" s="110">
        <v>44250</v>
      </c>
      <c r="AW38" s="104" t="s">
        <v>1316</v>
      </c>
      <c r="AX38" s="115"/>
      <c r="AY38" s="115"/>
      <c r="AZ38" s="115"/>
      <c r="BA38" s="115"/>
      <c r="BB38" s="115"/>
      <c r="BC38" s="115"/>
      <c r="BD38" s="115"/>
      <c r="BE38" s="115"/>
      <c r="BF38" s="115"/>
      <c r="BG38" s="115"/>
      <c r="BH38" s="115"/>
      <c r="BI38" s="115"/>
      <c r="BJ38" s="115"/>
      <c r="BK38" s="115"/>
      <c r="BL38" s="115"/>
      <c r="BM38" s="115"/>
      <c r="BN38" s="115"/>
      <c r="BO38" s="115"/>
      <c r="BP38" s="115"/>
      <c r="BQ38" s="140"/>
      <c r="BR38" s="98">
        <f t="shared" si="0"/>
        <v>70000000</v>
      </c>
      <c r="BS38" s="121">
        <f t="shared" si="1"/>
        <v>300</v>
      </c>
      <c r="BT38" s="122"/>
      <c r="BU38" s="120"/>
      <c r="BV38" s="124" t="s">
        <v>1118</v>
      </c>
      <c r="BW38" s="147" t="s">
        <v>2463</v>
      </c>
      <c r="BX38" s="154" t="s">
        <v>1259</v>
      </c>
      <c r="BY38" s="169"/>
      <c r="BZ38" s="169"/>
      <c r="CA38" s="149">
        <v>44250</v>
      </c>
      <c r="CB38" s="149">
        <v>44251</v>
      </c>
      <c r="CC38" s="165" t="s">
        <v>1317</v>
      </c>
      <c r="CD38" s="173" t="s">
        <v>1997</v>
      </c>
      <c r="CE38" s="170" t="s">
        <v>1222</v>
      </c>
      <c r="CF38" s="155"/>
      <c r="CG38" s="155"/>
      <c r="CH38" s="155"/>
      <c r="CI38" s="164"/>
      <c r="CJ38" s="221"/>
      <c r="CK38" s="245"/>
      <c r="CL38" s="164"/>
      <c r="CM38" s="156"/>
      <c r="CN38" s="156" t="s">
        <v>2307</v>
      </c>
      <c r="CO38" s="143" t="s">
        <v>1121</v>
      </c>
      <c r="CP38" s="143" t="s">
        <v>3102</v>
      </c>
    </row>
    <row r="39" spans="1:94" ht="22.5" customHeight="1" x14ac:dyDescent="0.25">
      <c r="A39" s="68">
        <v>37</v>
      </c>
      <c r="B39" s="63" t="s">
        <v>97</v>
      </c>
      <c r="C39" s="64" t="s">
        <v>170</v>
      </c>
      <c r="D39" s="67" t="s">
        <v>171</v>
      </c>
      <c r="E39" s="67" t="s">
        <v>555</v>
      </c>
      <c r="F39" s="67" t="s">
        <v>557</v>
      </c>
      <c r="G39" s="221">
        <v>79818735</v>
      </c>
      <c r="H39" s="221">
        <v>4</v>
      </c>
      <c r="I39" s="71" t="s">
        <v>560</v>
      </c>
      <c r="J39" s="72">
        <v>30054</v>
      </c>
      <c r="K39" s="216">
        <v>13</v>
      </c>
      <c r="L39" s="217">
        <v>4</v>
      </c>
      <c r="M39" s="217">
        <v>1982</v>
      </c>
      <c r="N39" s="159" t="s">
        <v>572</v>
      </c>
      <c r="O39" s="82" t="s">
        <v>650</v>
      </c>
      <c r="P39" s="114" t="s">
        <v>3109</v>
      </c>
      <c r="Q39" s="74">
        <v>3227966992</v>
      </c>
      <c r="R39" s="215" t="s">
        <v>651</v>
      </c>
      <c r="S39" s="215"/>
      <c r="T39" s="147" t="s">
        <v>620</v>
      </c>
      <c r="U39" s="114" t="s">
        <v>571</v>
      </c>
      <c r="V39" s="78" t="s">
        <v>566</v>
      </c>
      <c r="W39" s="79">
        <v>1</v>
      </c>
      <c r="X39" s="146" t="s">
        <v>1077</v>
      </c>
      <c r="Y39" s="203" t="s">
        <v>2524</v>
      </c>
      <c r="Z39" s="167" t="s">
        <v>3096</v>
      </c>
      <c r="AA39" s="90" t="s">
        <v>1318</v>
      </c>
      <c r="AB39" s="88" t="s">
        <v>2401</v>
      </c>
      <c r="AC39" s="92" t="s">
        <v>2402</v>
      </c>
      <c r="AD39" s="94" t="s">
        <v>1267</v>
      </c>
      <c r="AE39" s="95" t="s">
        <v>1123</v>
      </c>
      <c r="AF39" s="97" t="s">
        <v>1124</v>
      </c>
      <c r="AG39" s="150">
        <v>457</v>
      </c>
      <c r="AH39" s="117">
        <v>60000000</v>
      </c>
      <c r="AI39" s="116">
        <v>44246</v>
      </c>
      <c r="AJ39" s="102">
        <v>56795</v>
      </c>
      <c r="AK39" s="103">
        <v>44250</v>
      </c>
      <c r="AL39" s="112" t="s">
        <v>1295</v>
      </c>
      <c r="AM39" s="108" t="s">
        <v>1296</v>
      </c>
      <c r="AN39" s="99">
        <v>10</v>
      </c>
      <c r="AO39" s="99">
        <v>0</v>
      </c>
      <c r="AP39" s="99">
        <v>300</v>
      </c>
      <c r="AQ39" s="99" t="s">
        <v>1125</v>
      </c>
      <c r="AR39" s="106">
        <v>30000000</v>
      </c>
      <c r="AS39" s="106">
        <v>3000000</v>
      </c>
      <c r="AT39" s="109" t="s">
        <v>1319</v>
      </c>
      <c r="AU39" s="106">
        <v>30000000</v>
      </c>
      <c r="AV39" s="110">
        <v>44251</v>
      </c>
      <c r="AW39" s="104" t="s">
        <v>1320</v>
      </c>
      <c r="AX39" s="115"/>
      <c r="AY39" s="115"/>
      <c r="AZ39" s="115"/>
      <c r="BA39" s="115"/>
      <c r="BB39" s="115"/>
      <c r="BC39" s="115"/>
      <c r="BD39" s="115"/>
      <c r="BE39" s="115"/>
      <c r="BF39" s="115"/>
      <c r="BG39" s="115"/>
      <c r="BH39" s="115"/>
      <c r="BI39" s="115"/>
      <c r="BJ39" s="115"/>
      <c r="BK39" s="115"/>
      <c r="BL39" s="115"/>
      <c r="BM39" s="115"/>
      <c r="BN39" s="115"/>
      <c r="BO39" s="115"/>
      <c r="BP39" s="115"/>
      <c r="BQ39" s="140"/>
      <c r="BR39" s="98">
        <f t="shared" si="0"/>
        <v>30000000</v>
      </c>
      <c r="BS39" s="121">
        <f t="shared" si="1"/>
        <v>300</v>
      </c>
      <c r="BT39" s="122"/>
      <c r="BU39" s="120"/>
      <c r="BV39" s="124" t="s">
        <v>1118</v>
      </c>
      <c r="BW39" s="147" t="s">
        <v>1109</v>
      </c>
      <c r="BX39" s="154" t="s">
        <v>2299</v>
      </c>
      <c r="BY39" s="169"/>
      <c r="BZ39" s="169"/>
      <c r="CA39" s="149">
        <v>44250</v>
      </c>
      <c r="CB39" s="149">
        <v>44251</v>
      </c>
      <c r="CC39" s="165" t="s">
        <v>1321</v>
      </c>
      <c r="CD39" s="173" t="s">
        <v>2408</v>
      </c>
      <c r="CE39" s="170" t="s">
        <v>1129</v>
      </c>
      <c r="CF39" s="155"/>
      <c r="CG39" s="155"/>
      <c r="CH39" s="155"/>
      <c r="CI39" s="164"/>
      <c r="CJ39" s="221"/>
      <c r="CK39" s="245"/>
      <c r="CL39" s="164"/>
      <c r="CM39" s="156"/>
      <c r="CN39" s="156" t="s">
        <v>2307</v>
      </c>
      <c r="CO39" s="143" t="s">
        <v>1121</v>
      </c>
      <c r="CP39" s="143" t="s">
        <v>3102</v>
      </c>
    </row>
    <row r="40" spans="1:94" ht="22.5" customHeight="1" x14ac:dyDescent="0.25">
      <c r="A40" s="68">
        <v>38</v>
      </c>
      <c r="B40" s="63" t="s">
        <v>97</v>
      </c>
      <c r="C40" s="64" t="s">
        <v>172</v>
      </c>
      <c r="D40" s="67" t="s">
        <v>173</v>
      </c>
      <c r="E40" s="67" t="s">
        <v>555</v>
      </c>
      <c r="F40" s="67" t="s">
        <v>557</v>
      </c>
      <c r="G40" s="221">
        <v>80933138</v>
      </c>
      <c r="H40" s="221">
        <v>2</v>
      </c>
      <c r="I40" s="71" t="s">
        <v>560</v>
      </c>
      <c r="J40" s="227">
        <v>31336</v>
      </c>
      <c r="K40" s="228">
        <v>16</v>
      </c>
      <c r="L40" s="229">
        <v>10</v>
      </c>
      <c r="M40" s="229">
        <v>1985</v>
      </c>
      <c r="N40" s="159" t="s">
        <v>572</v>
      </c>
      <c r="O40" s="82" t="s">
        <v>652</v>
      </c>
      <c r="P40" s="114" t="s">
        <v>3115</v>
      </c>
      <c r="Q40" s="74">
        <v>3112142505</v>
      </c>
      <c r="R40" s="215" t="s">
        <v>653</v>
      </c>
      <c r="S40" s="214" t="s">
        <v>2845</v>
      </c>
      <c r="T40" s="147" t="s">
        <v>575</v>
      </c>
      <c r="U40" s="114" t="s">
        <v>580</v>
      </c>
      <c r="V40" s="78" t="s">
        <v>566</v>
      </c>
      <c r="W40" s="79">
        <v>4</v>
      </c>
      <c r="X40" s="146" t="s">
        <v>1068</v>
      </c>
      <c r="Y40" s="203" t="s">
        <v>1073</v>
      </c>
      <c r="Z40" s="167" t="s">
        <v>1130</v>
      </c>
      <c r="AA40" s="90" t="s">
        <v>1322</v>
      </c>
      <c r="AB40" s="88" t="s">
        <v>2401</v>
      </c>
      <c r="AC40" s="92" t="s">
        <v>2402</v>
      </c>
      <c r="AD40" s="94" t="s">
        <v>1292</v>
      </c>
      <c r="AE40" s="95" t="s">
        <v>1132</v>
      </c>
      <c r="AF40" s="97" t="s">
        <v>1133</v>
      </c>
      <c r="AG40" s="150">
        <v>454</v>
      </c>
      <c r="AH40" s="117">
        <v>300000000</v>
      </c>
      <c r="AI40" s="116">
        <v>44246</v>
      </c>
      <c r="AJ40" s="102">
        <v>56280</v>
      </c>
      <c r="AK40" s="103">
        <v>44250</v>
      </c>
      <c r="AL40" s="112" t="s">
        <v>1295</v>
      </c>
      <c r="AM40" s="108" t="s">
        <v>1296</v>
      </c>
      <c r="AN40" s="99">
        <v>10</v>
      </c>
      <c r="AO40" s="99">
        <v>0</v>
      </c>
      <c r="AP40" s="99">
        <v>300</v>
      </c>
      <c r="AQ40" s="99" t="s">
        <v>1125</v>
      </c>
      <c r="AR40" s="106">
        <v>60000000</v>
      </c>
      <c r="AS40" s="106">
        <v>6000000</v>
      </c>
      <c r="AT40" s="109" t="s">
        <v>1323</v>
      </c>
      <c r="AU40" s="106">
        <v>60000000</v>
      </c>
      <c r="AV40" s="110">
        <v>44251</v>
      </c>
      <c r="AW40" s="104" t="s">
        <v>1324</v>
      </c>
      <c r="AX40" s="115"/>
      <c r="AY40" s="115"/>
      <c r="AZ40" s="115"/>
      <c r="BA40" s="115"/>
      <c r="BB40" s="115"/>
      <c r="BC40" s="115"/>
      <c r="BD40" s="115"/>
      <c r="BE40" s="115"/>
      <c r="BF40" s="115"/>
      <c r="BG40" s="115"/>
      <c r="BH40" s="115"/>
      <c r="BI40" s="115"/>
      <c r="BJ40" s="115"/>
      <c r="BK40" s="115"/>
      <c r="BL40" s="115"/>
      <c r="BM40" s="115"/>
      <c r="BN40" s="115"/>
      <c r="BO40" s="115"/>
      <c r="BP40" s="115"/>
      <c r="BQ40" s="140"/>
      <c r="BR40" s="98">
        <f t="shared" si="0"/>
        <v>60000000</v>
      </c>
      <c r="BS40" s="121">
        <f t="shared" si="1"/>
        <v>300</v>
      </c>
      <c r="BT40" s="122"/>
      <c r="BU40" s="129"/>
      <c r="BV40" s="124" t="s">
        <v>1118</v>
      </c>
      <c r="BW40" s="147" t="s">
        <v>1130</v>
      </c>
      <c r="BX40" s="154" t="s">
        <v>1299</v>
      </c>
      <c r="BY40" s="169"/>
      <c r="BZ40" s="169"/>
      <c r="CA40" s="149">
        <v>44250</v>
      </c>
      <c r="CB40" s="149">
        <v>44251</v>
      </c>
      <c r="CC40" s="165" t="s">
        <v>1325</v>
      </c>
      <c r="CD40" s="173" t="s">
        <v>1998</v>
      </c>
      <c r="CE40" s="170" t="s">
        <v>1129</v>
      </c>
      <c r="CF40" s="155"/>
      <c r="CG40" s="155"/>
      <c r="CH40" s="155"/>
      <c r="CI40" s="164"/>
      <c r="CJ40" s="221"/>
      <c r="CK40" s="245"/>
      <c r="CL40" s="164"/>
      <c r="CM40" s="156"/>
      <c r="CN40" s="156" t="s">
        <v>2307</v>
      </c>
      <c r="CO40" s="143" t="s">
        <v>1121</v>
      </c>
      <c r="CP40" s="143" t="s">
        <v>3102</v>
      </c>
    </row>
    <row r="41" spans="1:94" ht="22.5" customHeight="1" x14ac:dyDescent="0.25">
      <c r="A41" s="68">
        <v>39</v>
      </c>
      <c r="B41" s="63" t="s">
        <v>97</v>
      </c>
      <c r="C41" s="64" t="s">
        <v>174</v>
      </c>
      <c r="D41" s="67" t="s">
        <v>175</v>
      </c>
      <c r="E41" s="67" t="s">
        <v>555</v>
      </c>
      <c r="F41" s="67" t="s">
        <v>557</v>
      </c>
      <c r="G41" s="221">
        <v>1121873789</v>
      </c>
      <c r="H41" s="221">
        <v>8</v>
      </c>
      <c r="I41" s="71" t="s">
        <v>560</v>
      </c>
      <c r="J41" s="227">
        <v>33275</v>
      </c>
      <c r="K41" s="228">
        <v>6</v>
      </c>
      <c r="L41" s="229">
        <v>2</v>
      </c>
      <c r="M41" s="229">
        <v>1991</v>
      </c>
      <c r="N41" s="159" t="s">
        <v>654</v>
      </c>
      <c r="O41" s="82" t="s">
        <v>655</v>
      </c>
      <c r="P41" s="114" t="s">
        <v>3111</v>
      </c>
      <c r="Q41" s="74">
        <v>3102166128</v>
      </c>
      <c r="R41" s="215" t="s">
        <v>656</v>
      </c>
      <c r="S41" s="214" t="s">
        <v>2846</v>
      </c>
      <c r="T41" s="147" t="s">
        <v>620</v>
      </c>
      <c r="U41" s="114" t="s">
        <v>571</v>
      </c>
      <c r="V41" s="78" t="s">
        <v>566</v>
      </c>
      <c r="W41" s="79">
        <v>4</v>
      </c>
      <c r="X41" s="146" t="s">
        <v>1068</v>
      </c>
      <c r="Y41" s="203" t="s">
        <v>1075</v>
      </c>
      <c r="Z41" s="167" t="s">
        <v>1130</v>
      </c>
      <c r="AA41" s="90" t="s">
        <v>1326</v>
      </c>
      <c r="AB41" s="88" t="s">
        <v>2401</v>
      </c>
      <c r="AC41" s="92" t="s">
        <v>2402</v>
      </c>
      <c r="AD41" s="94" t="s">
        <v>1292</v>
      </c>
      <c r="AE41" s="95" t="s">
        <v>1132</v>
      </c>
      <c r="AF41" s="97" t="s">
        <v>1133</v>
      </c>
      <c r="AG41" s="150">
        <v>454</v>
      </c>
      <c r="AH41" s="117">
        <v>300000000</v>
      </c>
      <c r="AI41" s="116">
        <v>44246</v>
      </c>
      <c r="AJ41" s="102">
        <v>56280</v>
      </c>
      <c r="AK41" s="103">
        <v>44250</v>
      </c>
      <c r="AL41" s="112" t="s">
        <v>1295</v>
      </c>
      <c r="AM41" s="108" t="s">
        <v>1296</v>
      </c>
      <c r="AN41" s="99">
        <v>10</v>
      </c>
      <c r="AO41" s="99">
        <v>0</v>
      </c>
      <c r="AP41" s="99">
        <v>300</v>
      </c>
      <c r="AQ41" s="99" t="s">
        <v>1125</v>
      </c>
      <c r="AR41" s="106">
        <v>60000000</v>
      </c>
      <c r="AS41" s="106">
        <v>6000000</v>
      </c>
      <c r="AT41" s="109" t="s">
        <v>1327</v>
      </c>
      <c r="AU41" s="106">
        <v>60000000</v>
      </c>
      <c r="AV41" s="110">
        <v>44251</v>
      </c>
      <c r="AW41" s="104" t="s">
        <v>1328</v>
      </c>
      <c r="AX41" s="115"/>
      <c r="AY41" s="115"/>
      <c r="AZ41" s="115"/>
      <c r="BA41" s="115"/>
      <c r="BB41" s="115"/>
      <c r="BC41" s="115"/>
      <c r="BD41" s="115"/>
      <c r="BE41" s="115"/>
      <c r="BF41" s="115"/>
      <c r="BG41" s="115"/>
      <c r="BH41" s="115"/>
      <c r="BI41" s="115"/>
      <c r="BJ41" s="115"/>
      <c r="BK41" s="115"/>
      <c r="BL41" s="115"/>
      <c r="BM41" s="115"/>
      <c r="BN41" s="115"/>
      <c r="BO41" s="115"/>
      <c r="BP41" s="115"/>
      <c r="BQ41" s="140"/>
      <c r="BR41" s="98">
        <f t="shared" si="0"/>
        <v>60000000</v>
      </c>
      <c r="BS41" s="121">
        <f t="shared" si="1"/>
        <v>300</v>
      </c>
      <c r="BT41" s="122"/>
      <c r="BU41" s="120"/>
      <c r="BV41" s="124" t="s">
        <v>1118</v>
      </c>
      <c r="BW41" s="147" t="s">
        <v>1130</v>
      </c>
      <c r="BX41" s="154" t="s">
        <v>1299</v>
      </c>
      <c r="BY41" s="169"/>
      <c r="BZ41" s="169"/>
      <c r="CA41" s="149">
        <v>44250</v>
      </c>
      <c r="CB41" s="149">
        <v>44251</v>
      </c>
      <c r="CC41" s="165" t="s">
        <v>1329</v>
      </c>
      <c r="CD41" s="173" t="s">
        <v>1999</v>
      </c>
      <c r="CE41" s="170" t="s">
        <v>1119</v>
      </c>
      <c r="CF41" s="155"/>
      <c r="CG41" s="155"/>
      <c r="CH41" s="155"/>
      <c r="CI41" s="164"/>
      <c r="CJ41" s="221"/>
      <c r="CK41" s="245"/>
      <c r="CL41" s="164"/>
      <c r="CM41" s="156"/>
      <c r="CN41" s="156" t="s">
        <v>2307</v>
      </c>
      <c r="CO41" s="143" t="s">
        <v>1121</v>
      </c>
      <c r="CP41" s="143" t="s">
        <v>3102</v>
      </c>
    </row>
    <row r="42" spans="1:94" ht="22.5" customHeight="1" x14ac:dyDescent="0.25">
      <c r="A42" s="68">
        <v>40</v>
      </c>
      <c r="B42" s="63" t="s">
        <v>97</v>
      </c>
      <c r="C42" s="64" t="s">
        <v>176</v>
      </c>
      <c r="D42" s="67" t="s">
        <v>177</v>
      </c>
      <c r="E42" s="67" t="s">
        <v>555</v>
      </c>
      <c r="F42" s="67" t="s">
        <v>557</v>
      </c>
      <c r="G42" s="221">
        <v>1110523819</v>
      </c>
      <c r="H42" s="221">
        <v>1</v>
      </c>
      <c r="I42" s="71" t="s">
        <v>560</v>
      </c>
      <c r="J42" s="72">
        <v>33749</v>
      </c>
      <c r="K42" s="216">
        <v>25</v>
      </c>
      <c r="L42" s="217">
        <v>5</v>
      </c>
      <c r="M42" s="217">
        <v>1992</v>
      </c>
      <c r="N42" s="199" t="e">
        <v>#N/A</v>
      </c>
      <c r="O42" s="82" t="s">
        <v>657</v>
      </c>
      <c r="P42" s="114" t="s">
        <v>3117</v>
      </c>
      <c r="Q42" s="74">
        <v>3002942146</v>
      </c>
      <c r="R42" s="215" t="s">
        <v>658</v>
      </c>
      <c r="S42" s="214" t="s">
        <v>2847</v>
      </c>
      <c r="T42" s="147" t="s">
        <v>620</v>
      </c>
      <c r="U42" s="114" t="e">
        <v>#N/A</v>
      </c>
      <c r="V42" s="78" t="s">
        <v>566</v>
      </c>
      <c r="W42" s="79">
        <v>4</v>
      </c>
      <c r="X42" s="146" t="s">
        <v>1068</v>
      </c>
      <c r="Y42" s="203" t="s">
        <v>2525</v>
      </c>
      <c r="Z42" s="167" t="s">
        <v>1130</v>
      </c>
      <c r="AA42" s="91" t="s">
        <v>1330</v>
      </c>
      <c r="AB42" s="88" t="s">
        <v>2401</v>
      </c>
      <c r="AC42" s="92" t="s">
        <v>2402</v>
      </c>
      <c r="AD42" s="94" t="s">
        <v>1292</v>
      </c>
      <c r="AE42" s="95" t="s">
        <v>1132</v>
      </c>
      <c r="AF42" s="97" t="s">
        <v>1133</v>
      </c>
      <c r="AG42" s="150">
        <v>454</v>
      </c>
      <c r="AH42" s="117">
        <v>300000000</v>
      </c>
      <c r="AI42" s="116">
        <v>44246</v>
      </c>
      <c r="AJ42" s="102">
        <v>56280</v>
      </c>
      <c r="AK42" s="103">
        <v>44250</v>
      </c>
      <c r="AL42" s="112" t="s">
        <v>1295</v>
      </c>
      <c r="AM42" s="108" t="s">
        <v>1296</v>
      </c>
      <c r="AN42" s="99">
        <v>10</v>
      </c>
      <c r="AO42" s="99">
        <v>0</v>
      </c>
      <c r="AP42" s="99">
        <v>300</v>
      </c>
      <c r="AQ42" s="99" t="s">
        <v>1125</v>
      </c>
      <c r="AR42" s="106">
        <v>60000000</v>
      </c>
      <c r="AS42" s="106">
        <v>6000000</v>
      </c>
      <c r="AT42" s="109" t="s">
        <v>1331</v>
      </c>
      <c r="AU42" s="106">
        <v>60000000</v>
      </c>
      <c r="AV42" s="110">
        <v>44251</v>
      </c>
      <c r="AW42" s="104" t="s">
        <v>1332</v>
      </c>
      <c r="AX42" s="115"/>
      <c r="AY42" s="115"/>
      <c r="AZ42" s="115"/>
      <c r="BA42" s="115"/>
      <c r="BB42" s="115"/>
      <c r="BC42" s="115"/>
      <c r="BD42" s="115"/>
      <c r="BE42" s="115"/>
      <c r="BF42" s="115"/>
      <c r="BG42" s="115"/>
      <c r="BH42" s="115"/>
      <c r="BI42" s="115"/>
      <c r="BJ42" s="115"/>
      <c r="BK42" s="115"/>
      <c r="BL42" s="115"/>
      <c r="BM42" s="115"/>
      <c r="BN42" s="115"/>
      <c r="BO42" s="115"/>
      <c r="BP42" s="115"/>
      <c r="BQ42" s="140"/>
      <c r="BR42" s="98">
        <f t="shared" si="0"/>
        <v>60000000</v>
      </c>
      <c r="BS42" s="121">
        <f t="shared" si="1"/>
        <v>300</v>
      </c>
      <c r="BT42" s="122"/>
      <c r="BU42" s="120"/>
      <c r="BV42" s="124" t="s">
        <v>1118</v>
      </c>
      <c r="BW42" s="147" t="s">
        <v>1130</v>
      </c>
      <c r="BX42" s="154" t="s">
        <v>1299</v>
      </c>
      <c r="BY42" s="169"/>
      <c r="BZ42" s="169"/>
      <c r="CA42" s="149">
        <v>44250</v>
      </c>
      <c r="CB42" s="149">
        <v>44251</v>
      </c>
      <c r="CC42" s="165" t="s">
        <v>1333</v>
      </c>
      <c r="CD42" s="173" t="s">
        <v>2409</v>
      </c>
      <c r="CE42" s="170" t="s">
        <v>1119</v>
      </c>
      <c r="CF42" s="155"/>
      <c r="CG42" s="155"/>
      <c r="CH42" s="155"/>
      <c r="CI42" s="164"/>
      <c r="CJ42" s="221"/>
      <c r="CK42" s="245"/>
      <c r="CL42" s="164"/>
      <c r="CM42" s="156"/>
      <c r="CN42" s="156" t="s">
        <v>2307</v>
      </c>
      <c r="CO42" s="143" t="s">
        <v>1121</v>
      </c>
      <c r="CP42" s="143" t="s">
        <v>3102</v>
      </c>
    </row>
    <row r="43" spans="1:94" ht="22.5" customHeight="1" x14ac:dyDescent="0.25">
      <c r="A43" s="68">
        <v>41</v>
      </c>
      <c r="B43" s="63" t="s">
        <v>97</v>
      </c>
      <c r="C43" s="64" t="s">
        <v>178</v>
      </c>
      <c r="D43" s="67" t="s">
        <v>179</v>
      </c>
      <c r="E43" s="67" t="s">
        <v>555</v>
      </c>
      <c r="F43" s="67" t="s">
        <v>557</v>
      </c>
      <c r="G43" s="221">
        <v>79457668</v>
      </c>
      <c r="H43" s="221">
        <v>9</v>
      </c>
      <c r="I43" s="71" t="s">
        <v>560</v>
      </c>
      <c r="J43" s="227">
        <v>24839</v>
      </c>
      <c r="K43" s="216">
        <v>2</v>
      </c>
      <c r="L43" s="217">
        <v>1</v>
      </c>
      <c r="M43" s="217">
        <v>1968</v>
      </c>
      <c r="N43" s="159" t="s">
        <v>572</v>
      </c>
      <c r="O43" s="82" t="s">
        <v>659</v>
      </c>
      <c r="P43" s="114" t="s">
        <v>3109</v>
      </c>
      <c r="Q43" s="74">
        <v>3102242175</v>
      </c>
      <c r="R43" s="215" t="s">
        <v>660</v>
      </c>
      <c r="S43" s="214" t="s">
        <v>2848</v>
      </c>
      <c r="T43" s="147" t="s">
        <v>575</v>
      </c>
      <c r="U43" s="114" t="s">
        <v>596</v>
      </c>
      <c r="V43" s="78" t="s">
        <v>566</v>
      </c>
      <c r="W43" s="79">
        <v>4</v>
      </c>
      <c r="X43" s="146" t="s">
        <v>1068</v>
      </c>
      <c r="Y43" s="203" t="s">
        <v>1067</v>
      </c>
      <c r="Z43" s="167" t="s">
        <v>1872</v>
      </c>
      <c r="AA43" s="91" t="s">
        <v>1334</v>
      </c>
      <c r="AB43" s="88" t="s">
        <v>2401</v>
      </c>
      <c r="AC43" s="92" t="s">
        <v>2402</v>
      </c>
      <c r="AD43" s="94" t="s">
        <v>1335</v>
      </c>
      <c r="AE43" s="95" t="s">
        <v>1162</v>
      </c>
      <c r="AF43" s="97" t="s">
        <v>1124</v>
      </c>
      <c r="AG43" s="150">
        <v>427</v>
      </c>
      <c r="AH43" s="117">
        <v>65000000</v>
      </c>
      <c r="AI43" s="116">
        <v>44244</v>
      </c>
      <c r="AJ43" s="102">
        <v>56810</v>
      </c>
      <c r="AK43" s="103">
        <v>44250</v>
      </c>
      <c r="AL43" s="112" t="s">
        <v>1295</v>
      </c>
      <c r="AM43" s="108" t="s">
        <v>1296</v>
      </c>
      <c r="AN43" s="99">
        <v>10</v>
      </c>
      <c r="AO43" s="99">
        <v>0</v>
      </c>
      <c r="AP43" s="99">
        <v>300</v>
      </c>
      <c r="AQ43" s="99" t="s">
        <v>1125</v>
      </c>
      <c r="AR43" s="106">
        <v>65000000</v>
      </c>
      <c r="AS43" s="106">
        <v>6500000</v>
      </c>
      <c r="AT43" s="109" t="s">
        <v>1336</v>
      </c>
      <c r="AU43" s="106">
        <v>65000000</v>
      </c>
      <c r="AV43" s="110">
        <v>44251</v>
      </c>
      <c r="AW43" s="104" t="s">
        <v>1337</v>
      </c>
      <c r="AX43" s="115"/>
      <c r="AY43" s="115"/>
      <c r="AZ43" s="115"/>
      <c r="BA43" s="115"/>
      <c r="BB43" s="115"/>
      <c r="BC43" s="115"/>
      <c r="BD43" s="115"/>
      <c r="BE43" s="115"/>
      <c r="BF43" s="115"/>
      <c r="BG43" s="115"/>
      <c r="BH43" s="115"/>
      <c r="BI43" s="115"/>
      <c r="BJ43" s="115"/>
      <c r="BK43" s="115"/>
      <c r="BL43" s="115"/>
      <c r="BM43" s="115"/>
      <c r="BN43" s="115"/>
      <c r="BO43" s="115"/>
      <c r="BP43" s="115"/>
      <c r="BQ43" s="140"/>
      <c r="BR43" s="98">
        <f t="shared" si="0"/>
        <v>65000000</v>
      </c>
      <c r="BS43" s="121">
        <f t="shared" si="1"/>
        <v>300</v>
      </c>
      <c r="BT43" s="122"/>
      <c r="BU43" s="120"/>
      <c r="BV43" s="124" t="s">
        <v>1118</v>
      </c>
      <c r="BW43" s="147" t="s">
        <v>2469</v>
      </c>
      <c r="BX43" s="154" t="s">
        <v>117</v>
      </c>
      <c r="BY43" s="169"/>
      <c r="BZ43" s="169"/>
      <c r="CA43" s="149">
        <v>44250</v>
      </c>
      <c r="CB43" s="149"/>
      <c r="CC43" s="165" t="s">
        <v>1338</v>
      </c>
      <c r="CD43" s="173" t="s">
        <v>2000</v>
      </c>
      <c r="CE43" s="170" t="s">
        <v>121</v>
      </c>
      <c r="CF43" s="155"/>
      <c r="CG43" s="155"/>
      <c r="CH43" s="155"/>
      <c r="CI43" s="164"/>
      <c r="CJ43" s="221"/>
      <c r="CK43" s="245"/>
      <c r="CL43" s="164"/>
      <c r="CM43" s="156"/>
      <c r="CN43" s="156" t="s">
        <v>2307</v>
      </c>
      <c r="CO43" s="143" t="s">
        <v>1121</v>
      </c>
      <c r="CP43" s="143" t="s">
        <v>3102</v>
      </c>
    </row>
    <row r="44" spans="1:94" ht="22.5" customHeight="1" x14ac:dyDescent="0.25">
      <c r="A44" s="68">
        <v>42</v>
      </c>
      <c r="B44" s="63" t="s">
        <v>97</v>
      </c>
      <c r="C44" s="64" t="s">
        <v>180</v>
      </c>
      <c r="D44" s="67" t="s">
        <v>181</v>
      </c>
      <c r="E44" s="67" t="s">
        <v>555</v>
      </c>
      <c r="F44" s="67" t="s">
        <v>557</v>
      </c>
      <c r="G44" s="221">
        <v>53129147</v>
      </c>
      <c r="H44" s="221">
        <v>2</v>
      </c>
      <c r="I44" s="71" t="s">
        <v>559</v>
      </c>
      <c r="J44" s="227">
        <v>31064</v>
      </c>
      <c r="K44" s="228">
        <v>17</v>
      </c>
      <c r="L44" s="229">
        <v>1</v>
      </c>
      <c r="M44" s="229">
        <v>1985</v>
      </c>
      <c r="N44" s="159" t="s">
        <v>572</v>
      </c>
      <c r="O44" s="82" t="s">
        <v>661</v>
      </c>
      <c r="P44" s="114" t="s">
        <v>3109</v>
      </c>
      <c r="Q44" s="146">
        <v>3138033079</v>
      </c>
      <c r="R44" s="215" t="s">
        <v>662</v>
      </c>
      <c r="S44" s="214" t="s">
        <v>2849</v>
      </c>
      <c r="T44" s="147" t="s">
        <v>674</v>
      </c>
      <c r="U44" s="114" t="s">
        <v>583</v>
      </c>
      <c r="V44" s="78" t="s">
        <v>566</v>
      </c>
      <c r="W44" s="79">
        <v>1</v>
      </c>
      <c r="X44" s="146" t="s">
        <v>1068</v>
      </c>
      <c r="Y44" s="203" t="s">
        <v>2551</v>
      </c>
      <c r="Z44" s="167" t="s">
        <v>1109</v>
      </c>
      <c r="AA44" s="90" t="s">
        <v>1339</v>
      </c>
      <c r="AB44" s="88" t="s">
        <v>2401</v>
      </c>
      <c r="AC44" s="92" t="s">
        <v>2402</v>
      </c>
      <c r="AD44" s="94" t="s">
        <v>1340</v>
      </c>
      <c r="AE44" s="95" t="s">
        <v>1123</v>
      </c>
      <c r="AF44" s="97" t="s">
        <v>1124</v>
      </c>
      <c r="AG44" s="150">
        <v>434</v>
      </c>
      <c r="AH44" s="117">
        <v>75390000</v>
      </c>
      <c r="AI44" s="116">
        <v>44245</v>
      </c>
      <c r="AJ44" s="102">
        <v>56130</v>
      </c>
      <c r="AK44" s="103">
        <v>44250</v>
      </c>
      <c r="AL44" s="112" t="s">
        <v>1295</v>
      </c>
      <c r="AM44" s="108" t="s">
        <v>1296</v>
      </c>
      <c r="AN44" s="99">
        <v>10</v>
      </c>
      <c r="AO44" s="99">
        <v>0</v>
      </c>
      <c r="AP44" s="99">
        <v>300</v>
      </c>
      <c r="AQ44" s="99" t="s">
        <v>1125</v>
      </c>
      <c r="AR44" s="106">
        <v>75390000</v>
      </c>
      <c r="AS44" s="106">
        <v>7539000</v>
      </c>
      <c r="AT44" s="109" t="s">
        <v>1341</v>
      </c>
      <c r="AU44" s="106">
        <v>75390000</v>
      </c>
      <c r="AV44" s="110">
        <v>44251</v>
      </c>
      <c r="AW44" s="104" t="s">
        <v>1342</v>
      </c>
      <c r="AX44" s="115"/>
      <c r="AY44" s="115"/>
      <c r="AZ44" s="115"/>
      <c r="BA44" s="115"/>
      <c r="BB44" s="115"/>
      <c r="BC44" s="115"/>
      <c r="BD44" s="115"/>
      <c r="BE44" s="115"/>
      <c r="BF44" s="115"/>
      <c r="BG44" s="115"/>
      <c r="BH44" s="115"/>
      <c r="BI44" s="115"/>
      <c r="BJ44" s="115"/>
      <c r="BK44" s="115"/>
      <c r="BL44" s="115"/>
      <c r="BM44" s="115"/>
      <c r="BN44" s="115"/>
      <c r="BO44" s="115"/>
      <c r="BP44" s="115"/>
      <c r="BQ44" s="140"/>
      <c r="BR44" s="98">
        <f t="shared" si="0"/>
        <v>75390000</v>
      </c>
      <c r="BS44" s="121">
        <f t="shared" si="1"/>
        <v>300</v>
      </c>
      <c r="BT44" s="122"/>
      <c r="BU44" s="120"/>
      <c r="BV44" s="124" t="s">
        <v>1118</v>
      </c>
      <c r="BW44" s="147" t="s">
        <v>2463</v>
      </c>
      <c r="BX44" s="154" t="s">
        <v>1259</v>
      </c>
      <c r="BY44" s="169"/>
      <c r="BZ44" s="169"/>
      <c r="CA44" s="149">
        <v>44250</v>
      </c>
      <c r="CB44" s="149" t="s">
        <v>1295</v>
      </c>
      <c r="CC44" s="165" t="s">
        <v>1343</v>
      </c>
      <c r="CD44" s="173" t="s">
        <v>2001</v>
      </c>
      <c r="CE44" s="170" t="s">
        <v>119</v>
      </c>
      <c r="CF44" s="155"/>
      <c r="CG44" s="155"/>
      <c r="CH44" s="155"/>
      <c r="CI44" s="164"/>
      <c r="CJ44" s="221"/>
      <c r="CK44" s="245"/>
      <c r="CL44" s="164"/>
      <c r="CM44" s="156"/>
      <c r="CN44" s="156" t="s">
        <v>2307</v>
      </c>
      <c r="CO44" s="143" t="s">
        <v>1121</v>
      </c>
      <c r="CP44" s="143" t="s">
        <v>3102</v>
      </c>
    </row>
    <row r="45" spans="1:94" ht="22.5" customHeight="1" x14ac:dyDescent="0.25">
      <c r="A45" s="68">
        <v>43</v>
      </c>
      <c r="B45" s="63" t="s">
        <v>97</v>
      </c>
      <c r="C45" s="64" t="s">
        <v>182</v>
      </c>
      <c r="D45" s="67" t="s">
        <v>183</v>
      </c>
      <c r="E45" s="67" t="s">
        <v>555</v>
      </c>
      <c r="F45" s="67" t="s">
        <v>557</v>
      </c>
      <c r="G45" s="221">
        <v>80054946</v>
      </c>
      <c r="H45" s="221">
        <v>5</v>
      </c>
      <c r="I45" s="71" t="s">
        <v>560</v>
      </c>
      <c r="J45" s="72">
        <v>29003</v>
      </c>
      <c r="K45" s="216">
        <v>28</v>
      </c>
      <c r="L45" s="217">
        <v>5</v>
      </c>
      <c r="M45" s="217">
        <v>1979</v>
      </c>
      <c r="N45" s="159" t="s">
        <v>572</v>
      </c>
      <c r="O45" s="82" t="s">
        <v>663</v>
      </c>
      <c r="P45" s="114" t="s">
        <v>3109</v>
      </c>
      <c r="Q45" s="74">
        <v>3134724218</v>
      </c>
      <c r="R45" s="215" t="s">
        <v>665</v>
      </c>
      <c r="S45" s="214" t="s">
        <v>2850</v>
      </c>
      <c r="T45" s="147" t="s">
        <v>620</v>
      </c>
      <c r="U45" s="114" t="s">
        <v>583</v>
      </c>
      <c r="V45" s="78" t="s">
        <v>566</v>
      </c>
      <c r="W45" s="79">
        <v>1</v>
      </c>
      <c r="X45" s="146" t="s">
        <v>1068</v>
      </c>
      <c r="Y45" s="203" t="s">
        <v>2500</v>
      </c>
      <c r="Z45" s="167" t="s">
        <v>1190</v>
      </c>
      <c r="AA45" s="90" t="s">
        <v>1344</v>
      </c>
      <c r="AB45" s="88" t="s">
        <v>2401</v>
      </c>
      <c r="AC45" s="92" t="s">
        <v>2402</v>
      </c>
      <c r="AD45" s="94" t="s">
        <v>1192</v>
      </c>
      <c r="AE45" s="95" t="s">
        <v>1193</v>
      </c>
      <c r="AF45" s="97" t="s">
        <v>1194</v>
      </c>
      <c r="AG45" s="150">
        <v>429</v>
      </c>
      <c r="AH45" s="117">
        <v>330000000</v>
      </c>
      <c r="AI45" s="116">
        <v>44244</v>
      </c>
      <c r="AJ45" s="102">
        <v>56347</v>
      </c>
      <c r="AK45" s="103">
        <v>44250</v>
      </c>
      <c r="AL45" s="112" t="s">
        <v>1295</v>
      </c>
      <c r="AM45" s="108" t="s">
        <v>1296</v>
      </c>
      <c r="AN45" s="99">
        <v>10</v>
      </c>
      <c r="AO45" s="99">
        <v>0</v>
      </c>
      <c r="AP45" s="99">
        <v>300</v>
      </c>
      <c r="AQ45" s="99" t="s">
        <v>1125</v>
      </c>
      <c r="AR45" s="106">
        <v>55000000</v>
      </c>
      <c r="AS45" s="106">
        <v>5500000</v>
      </c>
      <c r="AT45" s="109" t="s">
        <v>1345</v>
      </c>
      <c r="AU45" s="106">
        <v>55000000</v>
      </c>
      <c r="AV45" s="110">
        <v>44251</v>
      </c>
      <c r="AW45" s="104" t="s">
        <v>1346</v>
      </c>
      <c r="AX45" s="115"/>
      <c r="AY45" s="115"/>
      <c r="AZ45" s="115"/>
      <c r="BA45" s="115"/>
      <c r="BB45" s="115"/>
      <c r="BC45" s="115"/>
      <c r="BD45" s="115"/>
      <c r="BE45" s="115"/>
      <c r="BF45" s="115"/>
      <c r="BG45" s="115"/>
      <c r="BH45" s="115"/>
      <c r="BI45" s="115"/>
      <c r="BJ45" s="115"/>
      <c r="BK45" s="115"/>
      <c r="BL45" s="115"/>
      <c r="BM45" s="115"/>
      <c r="BN45" s="115"/>
      <c r="BO45" s="115"/>
      <c r="BP45" s="115"/>
      <c r="BQ45" s="140"/>
      <c r="BR45" s="98">
        <f t="shared" si="0"/>
        <v>55000000</v>
      </c>
      <c r="BS45" s="121">
        <f t="shared" si="1"/>
        <v>300</v>
      </c>
      <c r="BT45" s="122"/>
      <c r="BU45" s="120"/>
      <c r="BV45" s="124" t="s">
        <v>1118</v>
      </c>
      <c r="BW45" s="147" t="s">
        <v>1190</v>
      </c>
      <c r="BX45" s="154" t="s">
        <v>169</v>
      </c>
      <c r="BY45" s="169"/>
      <c r="BZ45" s="169"/>
      <c r="CA45" s="149">
        <v>44250</v>
      </c>
      <c r="CB45" s="149" t="s">
        <v>1295</v>
      </c>
      <c r="CC45" s="165" t="s">
        <v>1347</v>
      </c>
      <c r="CD45" s="173" t="s">
        <v>2002</v>
      </c>
      <c r="CE45" s="170" t="s">
        <v>121</v>
      </c>
      <c r="CF45" s="155"/>
      <c r="CG45" s="155"/>
      <c r="CH45" s="155"/>
      <c r="CI45" s="164"/>
      <c r="CJ45" s="221"/>
      <c r="CK45" s="245"/>
      <c r="CL45" s="164"/>
      <c r="CM45" s="156"/>
      <c r="CN45" s="156" t="s">
        <v>2307</v>
      </c>
      <c r="CO45" s="143" t="s">
        <v>1121</v>
      </c>
      <c r="CP45" s="143" t="s">
        <v>3102</v>
      </c>
    </row>
    <row r="46" spans="1:94" ht="22.5" customHeight="1" x14ac:dyDescent="0.25">
      <c r="A46" s="68">
        <v>44</v>
      </c>
      <c r="B46" s="63" t="s">
        <v>97</v>
      </c>
      <c r="C46" s="64" t="s">
        <v>184</v>
      </c>
      <c r="D46" s="67" t="s">
        <v>185</v>
      </c>
      <c r="E46" s="67" t="s">
        <v>555</v>
      </c>
      <c r="F46" s="67" t="s">
        <v>557</v>
      </c>
      <c r="G46" s="221">
        <v>1022937707</v>
      </c>
      <c r="H46" s="221">
        <v>1</v>
      </c>
      <c r="I46" s="71" t="s">
        <v>560</v>
      </c>
      <c r="J46" s="72">
        <v>32067</v>
      </c>
      <c r="K46" s="216">
        <v>17</v>
      </c>
      <c r="L46" s="217">
        <v>10</v>
      </c>
      <c r="M46" s="217">
        <v>1987</v>
      </c>
      <c r="N46" s="159" t="s">
        <v>572</v>
      </c>
      <c r="O46" s="82" t="s">
        <v>666</v>
      </c>
      <c r="P46" s="114" t="s">
        <v>3109</v>
      </c>
      <c r="Q46" s="74">
        <v>3156353292</v>
      </c>
      <c r="R46" s="215" t="s">
        <v>667</v>
      </c>
      <c r="S46" s="214" t="s">
        <v>2851</v>
      </c>
      <c r="T46" s="147" t="s">
        <v>620</v>
      </c>
      <c r="U46" s="114" t="s">
        <v>571</v>
      </c>
      <c r="V46" s="78" t="s">
        <v>566</v>
      </c>
      <c r="W46" s="79">
        <v>4</v>
      </c>
      <c r="X46" s="146" t="s">
        <v>1068</v>
      </c>
      <c r="Y46" s="203" t="s">
        <v>1073</v>
      </c>
      <c r="Z46" s="167" t="s">
        <v>1130</v>
      </c>
      <c r="AA46" s="90" t="s">
        <v>1348</v>
      </c>
      <c r="AB46" s="88" t="s">
        <v>2401</v>
      </c>
      <c r="AC46" s="92" t="s">
        <v>2402</v>
      </c>
      <c r="AD46" s="94" t="s">
        <v>1292</v>
      </c>
      <c r="AE46" s="95" t="s">
        <v>1132</v>
      </c>
      <c r="AF46" s="97" t="s">
        <v>1133</v>
      </c>
      <c r="AG46" s="150">
        <v>454</v>
      </c>
      <c r="AH46" s="117">
        <v>300000000</v>
      </c>
      <c r="AI46" s="116">
        <v>44246</v>
      </c>
      <c r="AJ46" s="102">
        <v>56280</v>
      </c>
      <c r="AK46" s="103">
        <v>44250</v>
      </c>
      <c r="AL46" s="112" t="s">
        <v>1295</v>
      </c>
      <c r="AM46" s="108" t="s">
        <v>1296</v>
      </c>
      <c r="AN46" s="99">
        <v>10</v>
      </c>
      <c r="AO46" s="99">
        <v>0</v>
      </c>
      <c r="AP46" s="99">
        <v>300</v>
      </c>
      <c r="AQ46" s="99" t="s">
        <v>1125</v>
      </c>
      <c r="AR46" s="106">
        <v>60000000</v>
      </c>
      <c r="AS46" s="106">
        <v>6000000</v>
      </c>
      <c r="AT46" s="109" t="s">
        <v>1349</v>
      </c>
      <c r="AU46" s="106">
        <v>60000000</v>
      </c>
      <c r="AV46" s="110">
        <v>44251</v>
      </c>
      <c r="AW46" s="104" t="s">
        <v>1350</v>
      </c>
      <c r="AX46" s="115"/>
      <c r="AY46" s="115"/>
      <c r="AZ46" s="115"/>
      <c r="BA46" s="115"/>
      <c r="BB46" s="115"/>
      <c r="BC46" s="115"/>
      <c r="BD46" s="115"/>
      <c r="BE46" s="115"/>
      <c r="BF46" s="115"/>
      <c r="BG46" s="115"/>
      <c r="BH46" s="115"/>
      <c r="BI46" s="115"/>
      <c r="BJ46" s="115"/>
      <c r="BK46" s="115"/>
      <c r="BL46" s="115"/>
      <c r="BM46" s="115"/>
      <c r="BN46" s="115"/>
      <c r="BO46" s="115"/>
      <c r="BP46" s="115"/>
      <c r="BQ46" s="140"/>
      <c r="BR46" s="98">
        <f t="shared" si="0"/>
        <v>60000000</v>
      </c>
      <c r="BS46" s="121">
        <f t="shared" si="1"/>
        <v>300</v>
      </c>
      <c r="BT46" s="122"/>
      <c r="BU46" s="120"/>
      <c r="BV46" s="124" t="s">
        <v>1118</v>
      </c>
      <c r="BW46" s="147" t="s">
        <v>1130</v>
      </c>
      <c r="BX46" s="154" t="s">
        <v>1299</v>
      </c>
      <c r="BY46" s="169"/>
      <c r="BZ46" s="169"/>
      <c r="CA46" s="149">
        <v>44250</v>
      </c>
      <c r="CB46" s="149" t="s">
        <v>1295</v>
      </c>
      <c r="CC46" s="165" t="s">
        <v>1351</v>
      </c>
      <c r="CD46" s="173" t="s">
        <v>2003</v>
      </c>
      <c r="CE46" s="170" t="s">
        <v>1352</v>
      </c>
      <c r="CF46" s="155"/>
      <c r="CG46" s="155"/>
      <c r="CH46" s="155"/>
      <c r="CI46" s="164"/>
      <c r="CJ46" s="221"/>
      <c r="CK46" s="245"/>
      <c r="CL46" s="164"/>
      <c r="CM46" s="156"/>
      <c r="CN46" s="156" t="s">
        <v>2307</v>
      </c>
      <c r="CO46" s="143" t="s">
        <v>1121</v>
      </c>
      <c r="CP46" s="143" t="s">
        <v>3102</v>
      </c>
    </row>
    <row r="47" spans="1:94" ht="22.5" customHeight="1" x14ac:dyDescent="0.25">
      <c r="A47" s="68">
        <v>45</v>
      </c>
      <c r="B47" s="63" t="s">
        <v>97</v>
      </c>
      <c r="C47" s="64" t="s">
        <v>186</v>
      </c>
      <c r="D47" s="67" t="s">
        <v>187</v>
      </c>
      <c r="E47" s="67" t="s">
        <v>555</v>
      </c>
      <c r="F47" s="67" t="s">
        <v>557</v>
      </c>
      <c r="G47" s="221">
        <v>79806645</v>
      </c>
      <c r="H47" s="221">
        <v>8</v>
      </c>
      <c r="I47" s="71" t="s">
        <v>560</v>
      </c>
      <c r="J47" s="72">
        <v>28146</v>
      </c>
      <c r="K47" s="216">
        <v>21</v>
      </c>
      <c r="L47" s="217">
        <v>1</v>
      </c>
      <c r="M47" s="217">
        <v>1977</v>
      </c>
      <c r="N47" s="159" t="s">
        <v>572</v>
      </c>
      <c r="O47" s="82" t="s">
        <v>668</v>
      </c>
      <c r="P47" s="114" t="s">
        <v>3109</v>
      </c>
      <c r="Q47" s="74">
        <v>3123021156</v>
      </c>
      <c r="R47" s="215" t="s">
        <v>669</v>
      </c>
      <c r="S47" s="215" t="s">
        <v>669</v>
      </c>
      <c r="T47" s="147" t="s">
        <v>613</v>
      </c>
      <c r="U47" s="114" t="s">
        <v>596</v>
      </c>
      <c r="V47" s="78" t="s">
        <v>566</v>
      </c>
      <c r="W47" s="79">
        <v>1</v>
      </c>
      <c r="X47" s="146" t="s">
        <v>1085</v>
      </c>
      <c r="Y47" s="203" t="s">
        <v>1085</v>
      </c>
      <c r="Z47" s="167" t="s">
        <v>3094</v>
      </c>
      <c r="AA47" s="90" t="s">
        <v>1353</v>
      </c>
      <c r="AB47" s="88" t="s">
        <v>2401</v>
      </c>
      <c r="AC47" s="92" t="s">
        <v>2402</v>
      </c>
      <c r="AD47" s="94" t="s">
        <v>1354</v>
      </c>
      <c r="AE47" s="95" t="s">
        <v>1123</v>
      </c>
      <c r="AF47" s="97" t="s">
        <v>1124</v>
      </c>
      <c r="AG47" s="150">
        <v>463</v>
      </c>
      <c r="AH47" s="117">
        <v>22500000</v>
      </c>
      <c r="AI47" s="116">
        <v>44249</v>
      </c>
      <c r="AJ47" s="102">
        <v>56322</v>
      </c>
      <c r="AK47" s="103">
        <v>44250</v>
      </c>
      <c r="AL47" s="112" t="s">
        <v>1295</v>
      </c>
      <c r="AM47" s="108" t="s">
        <v>1296</v>
      </c>
      <c r="AN47" s="99">
        <v>10</v>
      </c>
      <c r="AO47" s="99">
        <v>0</v>
      </c>
      <c r="AP47" s="99">
        <v>300</v>
      </c>
      <c r="AQ47" s="99" t="s">
        <v>1125</v>
      </c>
      <c r="AR47" s="106">
        <v>22500000</v>
      </c>
      <c r="AS47" s="106">
        <v>2500000</v>
      </c>
      <c r="AT47" s="109" t="s">
        <v>1355</v>
      </c>
      <c r="AU47" s="106">
        <v>22500000</v>
      </c>
      <c r="AV47" s="110">
        <v>44251</v>
      </c>
      <c r="AW47" s="104" t="s">
        <v>1356</v>
      </c>
      <c r="AX47" s="115"/>
      <c r="AY47" s="115"/>
      <c r="AZ47" s="115"/>
      <c r="BA47" s="115"/>
      <c r="BB47" s="115"/>
      <c r="BC47" s="115"/>
      <c r="BD47" s="115"/>
      <c r="BE47" s="115"/>
      <c r="BF47" s="115"/>
      <c r="BG47" s="115"/>
      <c r="BH47" s="115"/>
      <c r="BI47" s="115"/>
      <c r="BJ47" s="115"/>
      <c r="BK47" s="115"/>
      <c r="BL47" s="115"/>
      <c r="BM47" s="115"/>
      <c r="BN47" s="115"/>
      <c r="BO47" s="115"/>
      <c r="BP47" s="115"/>
      <c r="BQ47" s="140"/>
      <c r="BR47" s="98">
        <f t="shared" si="0"/>
        <v>22500000</v>
      </c>
      <c r="BS47" s="121">
        <f t="shared" si="1"/>
        <v>300</v>
      </c>
      <c r="BT47" s="122"/>
      <c r="BU47" s="129"/>
      <c r="BV47" s="124" t="s">
        <v>1118</v>
      </c>
      <c r="BW47" s="147" t="s">
        <v>1109</v>
      </c>
      <c r="BX47" s="154" t="s">
        <v>2295</v>
      </c>
      <c r="BY47" s="169"/>
      <c r="BZ47" s="169"/>
      <c r="CA47" s="149">
        <v>44250</v>
      </c>
      <c r="CB47" s="149" t="s">
        <v>1295</v>
      </c>
      <c r="CC47" s="165" t="s">
        <v>1357</v>
      </c>
      <c r="CD47" s="173" t="s">
        <v>2004</v>
      </c>
      <c r="CE47" s="170" t="s">
        <v>1352</v>
      </c>
      <c r="CF47" s="155"/>
      <c r="CG47" s="155"/>
      <c r="CH47" s="155"/>
      <c r="CI47" s="164"/>
      <c r="CJ47" s="221"/>
      <c r="CK47" s="245"/>
      <c r="CL47" s="164"/>
      <c r="CM47" s="156"/>
      <c r="CN47" s="156" t="s">
        <v>2307</v>
      </c>
      <c r="CO47" s="143" t="s">
        <v>1121</v>
      </c>
      <c r="CP47" s="143" t="s">
        <v>3102</v>
      </c>
    </row>
    <row r="48" spans="1:94" ht="22.5" customHeight="1" x14ac:dyDescent="0.25">
      <c r="A48" s="68">
        <v>46</v>
      </c>
      <c r="B48" s="63" t="s">
        <v>97</v>
      </c>
      <c r="C48" s="64" t="s">
        <v>188</v>
      </c>
      <c r="D48" s="67" t="s">
        <v>189</v>
      </c>
      <c r="E48" s="67" t="s">
        <v>555</v>
      </c>
      <c r="F48" s="67" t="s">
        <v>557</v>
      </c>
      <c r="G48" s="221">
        <v>1018441400</v>
      </c>
      <c r="H48" s="221">
        <v>1</v>
      </c>
      <c r="I48" s="71" t="s">
        <v>560</v>
      </c>
      <c r="J48" s="72">
        <v>33270</v>
      </c>
      <c r="K48" s="216">
        <v>1</v>
      </c>
      <c r="L48" s="217">
        <v>2</v>
      </c>
      <c r="M48" s="217">
        <v>1991</v>
      </c>
      <c r="N48" s="159" t="s">
        <v>572</v>
      </c>
      <c r="O48" s="82" t="s">
        <v>670</v>
      </c>
      <c r="P48" s="114" t="s">
        <v>3109</v>
      </c>
      <c r="Q48" s="74">
        <v>3204727570</v>
      </c>
      <c r="R48" s="215" t="s">
        <v>671</v>
      </c>
      <c r="S48" s="214" t="s">
        <v>2852</v>
      </c>
      <c r="T48" s="147" t="s">
        <v>575</v>
      </c>
      <c r="U48" s="114" t="s">
        <v>571</v>
      </c>
      <c r="V48" s="78" t="s">
        <v>566</v>
      </c>
      <c r="W48" s="79">
        <v>4</v>
      </c>
      <c r="X48" s="146" t="s">
        <v>1068</v>
      </c>
      <c r="Y48" s="203" t="s">
        <v>1076</v>
      </c>
      <c r="Z48" s="167" t="s">
        <v>2807</v>
      </c>
      <c r="AA48" s="90" t="s">
        <v>1358</v>
      </c>
      <c r="AB48" s="88" t="s">
        <v>2401</v>
      </c>
      <c r="AC48" s="92" t="s">
        <v>2402</v>
      </c>
      <c r="AD48" s="94" t="s">
        <v>1359</v>
      </c>
      <c r="AE48" s="95" t="s">
        <v>1162</v>
      </c>
      <c r="AF48" s="97" t="s">
        <v>1124</v>
      </c>
      <c r="AG48" s="150">
        <v>453</v>
      </c>
      <c r="AH48" s="117">
        <v>110400000</v>
      </c>
      <c r="AI48" s="116">
        <v>44246</v>
      </c>
      <c r="AJ48" s="102">
        <v>56636</v>
      </c>
      <c r="AK48" s="103">
        <v>44250</v>
      </c>
      <c r="AL48" s="112" t="s">
        <v>1295</v>
      </c>
      <c r="AM48" s="108" t="s">
        <v>1296</v>
      </c>
      <c r="AN48" s="99">
        <v>10</v>
      </c>
      <c r="AO48" s="99">
        <v>0</v>
      </c>
      <c r="AP48" s="99">
        <v>300</v>
      </c>
      <c r="AQ48" s="99" t="s">
        <v>1125</v>
      </c>
      <c r="AR48" s="106">
        <v>27600000</v>
      </c>
      <c r="AS48" s="106">
        <v>4600000</v>
      </c>
      <c r="AT48" s="109" t="s">
        <v>1360</v>
      </c>
      <c r="AU48" s="106">
        <v>27600000</v>
      </c>
      <c r="AV48" s="110">
        <v>44251</v>
      </c>
      <c r="AW48" s="104" t="s">
        <v>1361</v>
      </c>
      <c r="AX48" s="115"/>
      <c r="AY48" s="115"/>
      <c r="AZ48" s="115"/>
      <c r="BA48" s="115"/>
      <c r="BB48" s="115"/>
      <c r="BC48" s="115"/>
      <c r="BD48" s="115"/>
      <c r="BE48" s="115"/>
      <c r="BF48" s="115"/>
      <c r="BG48" s="115"/>
      <c r="BH48" s="115"/>
      <c r="BI48" s="115"/>
      <c r="BJ48" s="115"/>
      <c r="BK48" s="115"/>
      <c r="BL48" s="115"/>
      <c r="BM48" s="115"/>
      <c r="BN48" s="115"/>
      <c r="BO48" s="115"/>
      <c r="BP48" s="115"/>
      <c r="BQ48" s="140"/>
      <c r="BR48" s="98">
        <f t="shared" si="0"/>
        <v>27600000</v>
      </c>
      <c r="BS48" s="121">
        <f t="shared" si="1"/>
        <v>300</v>
      </c>
      <c r="BT48" s="122"/>
      <c r="BU48" s="120"/>
      <c r="BV48" s="124" t="s">
        <v>1118</v>
      </c>
      <c r="BW48" s="147" t="s">
        <v>2469</v>
      </c>
      <c r="BX48" s="154" t="s">
        <v>117</v>
      </c>
      <c r="BY48" s="169"/>
      <c r="BZ48" s="169"/>
      <c r="CA48" s="149">
        <v>44250</v>
      </c>
      <c r="CB48" s="149" t="s">
        <v>1295</v>
      </c>
      <c r="CC48" s="165" t="s">
        <v>1362</v>
      </c>
      <c r="CD48" s="173" t="s">
        <v>2006</v>
      </c>
      <c r="CE48" s="170" t="s">
        <v>1301</v>
      </c>
      <c r="CF48" s="155"/>
      <c r="CG48" s="155"/>
      <c r="CH48" s="155"/>
      <c r="CI48" s="164"/>
      <c r="CJ48" s="221"/>
      <c r="CK48" s="245"/>
      <c r="CL48" s="164"/>
      <c r="CM48" s="156"/>
      <c r="CN48" s="156" t="s">
        <v>2307</v>
      </c>
      <c r="CO48" s="143" t="s">
        <v>1121</v>
      </c>
      <c r="CP48" s="143" t="s">
        <v>3102</v>
      </c>
    </row>
    <row r="49" spans="1:94" ht="22.5" customHeight="1" x14ac:dyDescent="0.25">
      <c r="A49" s="68">
        <v>47</v>
      </c>
      <c r="B49" s="63" t="s">
        <v>97</v>
      </c>
      <c r="C49" s="64" t="s">
        <v>190</v>
      </c>
      <c r="D49" s="67" t="s">
        <v>191</v>
      </c>
      <c r="E49" s="67" t="s">
        <v>555</v>
      </c>
      <c r="F49" s="67" t="s">
        <v>557</v>
      </c>
      <c r="G49" s="221">
        <v>1010213776</v>
      </c>
      <c r="H49" s="221">
        <v>9</v>
      </c>
      <c r="I49" s="71" t="s">
        <v>560</v>
      </c>
      <c r="J49" s="227">
        <v>34406</v>
      </c>
      <c r="K49" s="228">
        <v>13</v>
      </c>
      <c r="L49" s="229">
        <v>3</v>
      </c>
      <c r="M49" s="229">
        <v>1994</v>
      </c>
      <c r="N49" s="159" t="s">
        <v>572</v>
      </c>
      <c r="O49" s="82" t="s">
        <v>672</v>
      </c>
      <c r="P49" s="114" t="s">
        <v>3109</v>
      </c>
      <c r="Q49" s="74">
        <v>3133986043</v>
      </c>
      <c r="R49" s="215" t="s">
        <v>673</v>
      </c>
      <c r="S49" s="214" t="s">
        <v>2853</v>
      </c>
      <c r="T49" s="147" t="s">
        <v>674</v>
      </c>
      <c r="U49" s="114" t="s">
        <v>571</v>
      </c>
      <c r="V49" s="78" t="s">
        <v>566</v>
      </c>
      <c r="W49" s="79">
        <v>1</v>
      </c>
      <c r="X49" s="146" t="s">
        <v>1068</v>
      </c>
      <c r="Y49" s="203" t="s">
        <v>1067</v>
      </c>
      <c r="Z49" s="167" t="s">
        <v>2807</v>
      </c>
      <c r="AA49" s="90" t="s">
        <v>1363</v>
      </c>
      <c r="AB49" s="88" t="s">
        <v>2401</v>
      </c>
      <c r="AC49" s="92" t="s">
        <v>2402</v>
      </c>
      <c r="AD49" s="94" t="s">
        <v>1364</v>
      </c>
      <c r="AE49" s="95" t="s">
        <v>1162</v>
      </c>
      <c r="AF49" s="97" t="s">
        <v>1124</v>
      </c>
      <c r="AG49" s="150">
        <v>452</v>
      </c>
      <c r="AH49" s="117">
        <v>45000000</v>
      </c>
      <c r="AI49" s="116">
        <v>44246</v>
      </c>
      <c r="AJ49" s="102">
        <v>56634</v>
      </c>
      <c r="AK49" s="103">
        <v>44250</v>
      </c>
      <c r="AL49" s="112" t="s">
        <v>1295</v>
      </c>
      <c r="AM49" s="108" t="s">
        <v>1296</v>
      </c>
      <c r="AN49" s="99">
        <v>10</v>
      </c>
      <c r="AO49" s="99">
        <v>0</v>
      </c>
      <c r="AP49" s="99">
        <v>300</v>
      </c>
      <c r="AQ49" s="99" t="s">
        <v>1125</v>
      </c>
      <c r="AR49" s="106">
        <v>45000000</v>
      </c>
      <c r="AS49" s="106">
        <v>4500000</v>
      </c>
      <c r="AT49" s="109" t="s">
        <v>1365</v>
      </c>
      <c r="AU49" s="106">
        <v>45000000</v>
      </c>
      <c r="AV49" s="110">
        <v>44251</v>
      </c>
      <c r="AW49" s="104" t="s">
        <v>1366</v>
      </c>
      <c r="AX49" s="115"/>
      <c r="AY49" s="115"/>
      <c r="AZ49" s="115"/>
      <c r="BA49" s="115"/>
      <c r="BB49" s="115"/>
      <c r="BC49" s="115"/>
      <c r="BD49" s="115"/>
      <c r="BE49" s="115"/>
      <c r="BF49" s="115"/>
      <c r="BG49" s="115"/>
      <c r="BH49" s="115"/>
      <c r="BI49" s="115"/>
      <c r="BJ49" s="115"/>
      <c r="BK49" s="115"/>
      <c r="BL49" s="115"/>
      <c r="BM49" s="115"/>
      <c r="BN49" s="115"/>
      <c r="BO49" s="115"/>
      <c r="BP49" s="115"/>
      <c r="BQ49" s="140"/>
      <c r="BR49" s="98">
        <f t="shared" si="0"/>
        <v>45000000</v>
      </c>
      <c r="BS49" s="121">
        <f t="shared" si="1"/>
        <v>300</v>
      </c>
      <c r="BT49" s="122"/>
      <c r="BU49" s="120"/>
      <c r="BV49" s="124" t="s">
        <v>1118</v>
      </c>
      <c r="BW49" s="147" t="s">
        <v>2809</v>
      </c>
      <c r="BX49" s="154" t="s">
        <v>2810</v>
      </c>
      <c r="BY49" s="169"/>
      <c r="BZ49" s="169"/>
      <c r="CA49" s="149">
        <v>44250</v>
      </c>
      <c r="CB49" s="149" t="s">
        <v>1295</v>
      </c>
      <c r="CC49" s="165" t="s">
        <v>1367</v>
      </c>
      <c r="CD49" s="173" t="s">
        <v>2007</v>
      </c>
      <c r="CE49" s="170" t="s">
        <v>1301</v>
      </c>
      <c r="CF49" s="155"/>
      <c r="CG49" s="155"/>
      <c r="CH49" s="155"/>
      <c r="CI49" s="164"/>
      <c r="CJ49" s="221"/>
      <c r="CK49" s="245"/>
      <c r="CL49" s="164"/>
      <c r="CM49" s="156"/>
      <c r="CN49" s="156" t="s">
        <v>2307</v>
      </c>
      <c r="CO49" s="143" t="s">
        <v>1121</v>
      </c>
      <c r="CP49" s="143" t="s">
        <v>3102</v>
      </c>
    </row>
    <row r="50" spans="1:94" ht="22.5" customHeight="1" x14ac:dyDescent="0.25">
      <c r="A50" s="68">
        <v>48</v>
      </c>
      <c r="B50" s="63" t="s">
        <v>97</v>
      </c>
      <c r="C50" s="64" t="s">
        <v>192</v>
      </c>
      <c r="D50" s="67" t="s">
        <v>193</v>
      </c>
      <c r="E50" s="67" t="s">
        <v>555</v>
      </c>
      <c r="F50" s="67" t="s">
        <v>557</v>
      </c>
      <c r="G50" s="221">
        <v>1024494278</v>
      </c>
      <c r="H50" s="221">
        <v>8</v>
      </c>
      <c r="I50" s="71" t="s">
        <v>559</v>
      </c>
      <c r="J50" s="72">
        <v>32750</v>
      </c>
      <c r="K50" s="216">
        <v>30</v>
      </c>
      <c r="L50" s="217">
        <v>8</v>
      </c>
      <c r="M50" s="217">
        <v>1989</v>
      </c>
      <c r="N50" s="159" t="s">
        <v>572</v>
      </c>
      <c r="O50" s="82" t="s">
        <v>675</v>
      </c>
      <c r="P50" s="114" t="s">
        <v>3115</v>
      </c>
      <c r="Q50" s="74">
        <v>3002913326</v>
      </c>
      <c r="R50" s="215" t="s">
        <v>676</v>
      </c>
      <c r="S50" s="214" t="s">
        <v>2854</v>
      </c>
      <c r="T50" s="147" t="s">
        <v>620</v>
      </c>
      <c r="U50" s="114" t="s">
        <v>583</v>
      </c>
      <c r="V50" s="78" t="s">
        <v>566</v>
      </c>
      <c r="W50" s="79">
        <v>1</v>
      </c>
      <c r="X50" s="146" t="s">
        <v>1077</v>
      </c>
      <c r="Y50" s="203" t="s">
        <v>2552</v>
      </c>
      <c r="Z50" s="167" t="s">
        <v>1368</v>
      </c>
      <c r="AA50" s="90" t="s">
        <v>1369</v>
      </c>
      <c r="AB50" s="88" t="s">
        <v>2401</v>
      </c>
      <c r="AC50" s="92" t="s">
        <v>2402</v>
      </c>
      <c r="AD50" s="94" t="s">
        <v>1370</v>
      </c>
      <c r="AE50" s="95" t="s">
        <v>1123</v>
      </c>
      <c r="AF50" s="97" t="s">
        <v>1124</v>
      </c>
      <c r="AG50" s="150">
        <v>459</v>
      </c>
      <c r="AH50" s="117">
        <v>28000000</v>
      </c>
      <c r="AI50" s="116">
        <v>44246</v>
      </c>
      <c r="AJ50" s="102">
        <v>56571</v>
      </c>
      <c r="AK50" s="103">
        <v>44250</v>
      </c>
      <c r="AL50" s="112" t="s">
        <v>1295</v>
      </c>
      <c r="AM50" s="108" t="s">
        <v>1296</v>
      </c>
      <c r="AN50" s="99">
        <v>10</v>
      </c>
      <c r="AO50" s="99">
        <v>0</v>
      </c>
      <c r="AP50" s="99">
        <v>300</v>
      </c>
      <c r="AQ50" s="99" t="s">
        <v>1125</v>
      </c>
      <c r="AR50" s="106">
        <v>28000000</v>
      </c>
      <c r="AS50" s="106">
        <v>2800000</v>
      </c>
      <c r="AT50" s="109" t="s">
        <v>1371</v>
      </c>
      <c r="AU50" s="106">
        <v>28000000</v>
      </c>
      <c r="AV50" s="110">
        <v>44251</v>
      </c>
      <c r="AW50" s="104" t="s">
        <v>1372</v>
      </c>
      <c r="AX50" s="115"/>
      <c r="AY50" s="115"/>
      <c r="AZ50" s="115"/>
      <c r="BA50" s="115"/>
      <c r="BB50" s="115"/>
      <c r="BC50" s="115"/>
      <c r="BD50" s="115"/>
      <c r="BE50" s="115"/>
      <c r="BF50" s="115"/>
      <c r="BG50" s="115"/>
      <c r="BH50" s="115"/>
      <c r="BI50" s="115"/>
      <c r="BJ50" s="115"/>
      <c r="BK50" s="115"/>
      <c r="BL50" s="115"/>
      <c r="BM50" s="115"/>
      <c r="BN50" s="115"/>
      <c r="BO50" s="115"/>
      <c r="BP50" s="115"/>
      <c r="BQ50" s="140"/>
      <c r="BR50" s="98">
        <f t="shared" si="0"/>
        <v>28000000</v>
      </c>
      <c r="BS50" s="121">
        <f t="shared" si="1"/>
        <v>300</v>
      </c>
      <c r="BT50" s="122"/>
      <c r="BU50" s="129"/>
      <c r="BV50" s="124" t="s">
        <v>1118</v>
      </c>
      <c r="BW50" s="147" t="s">
        <v>1368</v>
      </c>
      <c r="BX50" s="154" t="s">
        <v>2472</v>
      </c>
      <c r="BY50" s="169"/>
      <c r="BZ50" s="169"/>
      <c r="CA50" s="149">
        <v>44250</v>
      </c>
      <c r="CB50" s="149" t="s">
        <v>1295</v>
      </c>
      <c r="CC50" s="165" t="s">
        <v>1373</v>
      </c>
      <c r="CD50" s="173" t="s">
        <v>2410</v>
      </c>
      <c r="CE50" s="170" t="s">
        <v>119</v>
      </c>
      <c r="CF50" s="155"/>
      <c r="CG50" s="155"/>
      <c r="CH50" s="155"/>
      <c r="CI50" s="164"/>
      <c r="CJ50" s="221"/>
      <c r="CK50" s="245"/>
      <c r="CL50" s="164"/>
      <c r="CM50" s="156"/>
      <c r="CN50" s="156" t="s">
        <v>2307</v>
      </c>
      <c r="CO50" s="143" t="s">
        <v>1121</v>
      </c>
      <c r="CP50" s="143" t="s">
        <v>3102</v>
      </c>
    </row>
    <row r="51" spans="1:94" ht="22.5" customHeight="1" x14ac:dyDescent="0.25">
      <c r="A51" s="68">
        <v>49</v>
      </c>
      <c r="B51" s="63" t="s">
        <v>97</v>
      </c>
      <c r="C51" s="64" t="s">
        <v>194</v>
      </c>
      <c r="D51" s="67" t="s">
        <v>195</v>
      </c>
      <c r="E51" s="67" t="s">
        <v>555</v>
      </c>
      <c r="F51" s="67" t="s">
        <v>557</v>
      </c>
      <c r="G51" s="221">
        <v>52286962</v>
      </c>
      <c r="H51" s="221">
        <v>7</v>
      </c>
      <c r="I51" s="71" t="s">
        <v>559</v>
      </c>
      <c r="J51" s="72">
        <v>27960</v>
      </c>
      <c r="K51" s="216">
        <v>19</v>
      </c>
      <c r="L51" s="217">
        <v>7</v>
      </c>
      <c r="M51" s="217">
        <v>1976</v>
      </c>
      <c r="N51" s="159" t="s">
        <v>572</v>
      </c>
      <c r="O51" s="82" t="s">
        <v>677</v>
      </c>
      <c r="P51" s="114" t="s">
        <v>3109</v>
      </c>
      <c r="Q51" s="74">
        <v>3194549230</v>
      </c>
      <c r="R51" s="215" t="s">
        <v>678</v>
      </c>
      <c r="S51" s="214" t="s">
        <v>2855</v>
      </c>
      <c r="T51" s="147" t="s">
        <v>575</v>
      </c>
      <c r="U51" s="114" t="s">
        <v>580</v>
      </c>
      <c r="V51" s="78" t="s">
        <v>566</v>
      </c>
      <c r="W51" s="79">
        <v>2</v>
      </c>
      <c r="X51" s="146" t="s">
        <v>1068</v>
      </c>
      <c r="Y51" s="203" t="s">
        <v>2553</v>
      </c>
      <c r="Z51" s="167" t="s">
        <v>1280</v>
      </c>
      <c r="AA51" s="91" t="s">
        <v>1374</v>
      </c>
      <c r="AB51" s="88" t="s">
        <v>2401</v>
      </c>
      <c r="AC51" s="92" t="s">
        <v>2402</v>
      </c>
      <c r="AD51" s="94" t="s">
        <v>1282</v>
      </c>
      <c r="AE51" s="95" t="s">
        <v>1245</v>
      </c>
      <c r="AF51" s="97" t="s">
        <v>1283</v>
      </c>
      <c r="AG51" s="150">
        <v>448</v>
      </c>
      <c r="AH51" s="117">
        <v>450000000</v>
      </c>
      <c r="AI51" s="116">
        <v>44246</v>
      </c>
      <c r="AJ51" s="102">
        <v>56423</v>
      </c>
      <c r="AK51" s="103">
        <v>44250</v>
      </c>
      <c r="AL51" s="112" t="s">
        <v>1295</v>
      </c>
      <c r="AM51" s="108" t="s">
        <v>1296</v>
      </c>
      <c r="AN51" s="99">
        <v>10</v>
      </c>
      <c r="AO51" s="99">
        <v>0</v>
      </c>
      <c r="AP51" s="99">
        <v>300</v>
      </c>
      <c r="AQ51" s="99" t="s">
        <v>1125</v>
      </c>
      <c r="AR51" s="106">
        <v>50000000</v>
      </c>
      <c r="AS51" s="106">
        <v>5000000</v>
      </c>
      <c r="AT51" s="109" t="s">
        <v>1375</v>
      </c>
      <c r="AU51" s="106">
        <v>50000000</v>
      </c>
      <c r="AV51" s="110">
        <v>44251</v>
      </c>
      <c r="AW51" s="104" t="s">
        <v>1376</v>
      </c>
      <c r="AX51" s="115"/>
      <c r="AY51" s="115"/>
      <c r="AZ51" s="115"/>
      <c r="BA51" s="115"/>
      <c r="BB51" s="115"/>
      <c r="BC51" s="115"/>
      <c r="BD51" s="115"/>
      <c r="BE51" s="115"/>
      <c r="BF51" s="115"/>
      <c r="BG51" s="115"/>
      <c r="BH51" s="115"/>
      <c r="BI51" s="115"/>
      <c r="BJ51" s="115"/>
      <c r="BK51" s="115"/>
      <c r="BL51" s="115"/>
      <c r="BM51" s="115"/>
      <c r="BN51" s="115"/>
      <c r="BO51" s="115"/>
      <c r="BP51" s="115"/>
      <c r="BQ51" s="140"/>
      <c r="BR51" s="98">
        <f t="shared" si="0"/>
        <v>50000000</v>
      </c>
      <c r="BS51" s="121">
        <f t="shared" si="1"/>
        <v>300</v>
      </c>
      <c r="BT51" s="122"/>
      <c r="BU51" s="129"/>
      <c r="BV51" s="124" t="s">
        <v>1118</v>
      </c>
      <c r="BW51" s="147" t="s">
        <v>1280</v>
      </c>
      <c r="BX51" s="154" t="s">
        <v>2663</v>
      </c>
      <c r="BY51" s="169"/>
      <c r="BZ51" s="169"/>
      <c r="CA51" s="149">
        <v>44250</v>
      </c>
      <c r="CB51" s="149" t="s">
        <v>1295</v>
      </c>
      <c r="CC51" s="165" t="s">
        <v>1377</v>
      </c>
      <c r="CD51" s="173" t="s">
        <v>2411</v>
      </c>
      <c r="CE51" s="170" t="s">
        <v>1222</v>
      </c>
      <c r="CF51" s="155"/>
      <c r="CG51" s="155"/>
      <c r="CH51" s="155"/>
      <c r="CI51" s="164"/>
      <c r="CJ51" s="221"/>
      <c r="CK51" s="245"/>
      <c r="CL51" s="164"/>
      <c r="CM51" s="156"/>
      <c r="CN51" s="156" t="s">
        <v>2307</v>
      </c>
      <c r="CO51" s="143" t="s">
        <v>1121</v>
      </c>
      <c r="CP51" s="143" t="s">
        <v>3102</v>
      </c>
    </row>
    <row r="52" spans="1:94" ht="22.5" customHeight="1" x14ac:dyDescent="0.25">
      <c r="A52" s="68">
        <v>50</v>
      </c>
      <c r="B52" s="63" t="s">
        <v>97</v>
      </c>
      <c r="C52" s="64" t="s">
        <v>196</v>
      </c>
      <c r="D52" s="67" t="s">
        <v>197</v>
      </c>
      <c r="E52" s="67" t="s">
        <v>555</v>
      </c>
      <c r="F52" s="67" t="s">
        <v>557</v>
      </c>
      <c r="G52" s="221">
        <v>80133346</v>
      </c>
      <c r="H52" s="221">
        <v>5</v>
      </c>
      <c r="I52" s="71" t="s">
        <v>560</v>
      </c>
      <c r="J52" s="72">
        <v>29847</v>
      </c>
      <c r="K52" s="216">
        <v>18</v>
      </c>
      <c r="L52" s="217">
        <v>9</v>
      </c>
      <c r="M52" s="217">
        <v>1981</v>
      </c>
      <c r="N52" s="159" t="s">
        <v>679</v>
      </c>
      <c r="O52" s="82" t="s">
        <v>680</v>
      </c>
      <c r="P52" s="114" t="s">
        <v>3109</v>
      </c>
      <c r="Q52" s="74">
        <v>3214736264</v>
      </c>
      <c r="R52" s="215" t="s">
        <v>681</v>
      </c>
      <c r="S52" s="214" t="s">
        <v>2856</v>
      </c>
      <c r="T52" s="147" t="s">
        <v>845</v>
      </c>
      <c r="U52" s="114" t="s">
        <v>571</v>
      </c>
      <c r="V52" s="78" t="s">
        <v>566</v>
      </c>
      <c r="W52" s="79">
        <v>3</v>
      </c>
      <c r="X52" s="146" t="s">
        <v>1068</v>
      </c>
      <c r="Y52" s="203" t="s">
        <v>1067</v>
      </c>
      <c r="Z52" s="167" t="s">
        <v>3098</v>
      </c>
      <c r="AA52" s="90" t="s">
        <v>1379</v>
      </c>
      <c r="AB52" s="88" t="s">
        <v>2401</v>
      </c>
      <c r="AC52" s="92" t="s">
        <v>2402</v>
      </c>
      <c r="AD52" s="94" t="s">
        <v>1380</v>
      </c>
      <c r="AE52" s="95" t="s">
        <v>1123</v>
      </c>
      <c r="AF52" s="97" t="s">
        <v>1124</v>
      </c>
      <c r="AG52" s="150">
        <v>474</v>
      </c>
      <c r="AH52" s="117">
        <v>86000000</v>
      </c>
      <c r="AI52" s="116">
        <v>44250</v>
      </c>
      <c r="AJ52" s="102">
        <v>56066</v>
      </c>
      <c r="AK52" s="103">
        <v>44250</v>
      </c>
      <c r="AL52" s="112" t="s">
        <v>1295</v>
      </c>
      <c r="AM52" s="108" t="s">
        <v>1296</v>
      </c>
      <c r="AN52" s="99">
        <v>10</v>
      </c>
      <c r="AO52" s="99">
        <v>0</v>
      </c>
      <c r="AP52" s="99">
        <v>300</v>
      </c>
      <c r="AQ52" s="99" t="s">
        <v>1125</v>
      </c>
      <c r="AR52" s="106">
        <v>43000000</v>
      </c>
      <c r="AS52" s="106">
        <v>4300000</v>
      </c>
      <c r="AT52" s="109" t="s">
        <v>1381</v>
      </c>
      <c r="AU52" s="106">
        <v>43000000</v>
      </c>
      <c r="AV52" s="110">
        <v>44251</v>
      </c>
      <c r="AW52" s="104" t="s">
        <v>1382</v>
      </c>
      <c r="AX52" s="115"/>
      <c r="AY52" s="115"/>
      <c r="AZ52" s="115"/>
      <c r="BA52" s="115"/>
      <c r="BB52" s="115"/>
      <c r="BC52" s="115"/>
      <c r="BD52" s="115"/>
      <c r="BE52" s="115"/>
      <c r="BF52" s="115"/>
      <c r="BG52" s="115"/>
      <c r="BH52" s="115"/>
      <c r="BI52" s="115"/>
      <c r="BJ52" s="115"/>
      <c r="BK52" s="115"/>
      <c r="BL52" s="115"/>
      <c r="BM52" s="115"/>
      <c r="BN52" s="115"/>
      <c r="BO52" s="115"/>
      <c r="BP52" s="115"/>
      <c r="BQ52" s="140"/>
      <c r="BR52" s="98">
        <f t="shared" si="0"/>
        <v>43000000</v>
      </c>
      <c r="BS52" s="121">
        <f t="shared" si="1"/>
        <v>300</v>
      </c>
      <c r="BT52" s="122"/>
      <c r="BU52" s="129"/>
      <c r="BV52" s="124" t="s">
        <v>1118</v>
      </c>
      <c r="BW52" s="147" t="s">
        <v>1378</v>
      </c>
      <c r="BX52" s="154" t="s">
        <v>1901</v>
      </c>
      <c r="BY52" s="169"/>
      <c r="BZ52" s="169"/>
      <c r="CA52" s="149">
        <v>44250</v>
      </c>
      <c r="CB52" s="149" t="s">
        <v>1295</v>
      </c>
      <c r="CC52" s="165" t="s">
        <v>1383</v>
      </c>
      <c r="CD52" s="173" t="s">
        <v>2412</v>
      </c>
      <c r="CE52" s="170" t="s">
        <v>1119</v>
      </c>
      <c r="CF52" s="155"/>
      <c r="CG52" s="155"/>
      <c r="CH52" s="155"/>
      <c r="CI52" s="164"/>
      <c r="CJ52" s="221"/>
      <c r="CK52" s="245"/>
      <c r="CL52" s="164"/>
      <c r="CM52" s="156"/>
      <c r="CN52" s="156" t="s">
        <v>2307</v>
      </c>
      <c r="CO52" s="143" t="s">
        <v>1121</v>
      </c>
      <c r="CP52" s="143" t="s">
        <v>3102</v>
      </c>
    </row>
    <row r="53" spans="1:94" ht="22.5" customHeight="1" x14ac:dyDescent="0.25">
      <c r="A53" s="68">
        <v>51</v>
      </c>
      <c r="B53" s="63" t="s">
        <v>97</v>
      </c>
      <c r="C53" s="64" t="s">
        <v>198</v>
      </c>
      <c r="D53" s="67" t="s">
        <v>199</v>
      </c>
      <c r="E53" s="67" t="s">
        <v>555</v>
      </c>
      <c r="F53" s="67" t="s">
        <v>557</v>
      </c>
      <c r="G53" s="221">
        <v>79583314</v>
      </c>
      <c r="H53" s="221">
        <v>6</v>
      </c>
      <c r="I53" s="71" t="s">
        <v>560</v>
      </c>
      <c r="J53" s="72">
        <v>26455</v>
      </c>
      <c r="K53" s="216">
        <v>5</v>
      </c>
      <c r="L53" s="217">
        <v>6</v>
      </c>
      <c r="M53" s="217">
        <v>1972</v>
      </c>
      <c r="N53" s="159" t="s">
        <v>683</v>
      </c>
      <c r="O53" s="82" t="s">
        <v>684</v>
      </c>
      <c r="P53" s="114" t="s">
        <v>3118</v>
      </c>
      <c r="Q53" s="74">
        <v>3124133176</v>
      </c>
      <c r="R53" s="215" t="s">
        <v>685</v>
      </c>
      <c r="S53" s="214" t="s">
        <v>2857</v>
      </c>
      <c r="T53" s="147" t="s">
        <v>575</v>
      </c>
      <c r="U53" s="114" t="s">
        <v>571</v>
      </c>
      <c r="V53" s="78" t="s">
        <v>566</v>
      </c>
      <c r="W53" s="79">
        <v>1</v>
      </c>
      <c r="X53" s="146" t="s">
        <v>1077</v>
      </c>
      <c r="Y53" s="203" t="s">
        <v>1077</v>
      </c>
      <c r="Z53" s="167" t="s">
        <v>2464</v>
      </c>
      <c r="AA53" s="90" t="s">
        <v>1384</v>
      </c>
      <c r="AB53" s="88" t="s">
        <v>2401</v>
      </c>
      <c r="AC53" s="92" t="s">
        <v>2402</v>
      </c>
      <c r="AD53" s="94" t="s">
        <v>1385</v>
      </c>
      <c r="AE53" s="95" t="s">
        <v>1123</v>
      </c>
      <c r="AF53" s="97" t="s">
        <v>1124</v>
      </c>
      <c r="AG53" s="150">
        <v>460</v>
      </c>
      <c r="AH53" s="117">
        <v>27000000</v>
      </c>
      <c r="AI53" s="116">
        <v>44249</v>
      </c>
      <c r="AJ53" s="102">
        <v>56707</v>
      </c>
      <c r="AK53" s="103">
        <v>44250</v>
      </c>
      <c r="AL53" s="112" t="s">
        <v>1295</v>
      </c>
      <c r="AM53" s="108" t="s">
        <v>1296</v>
      </c>
      <c r="AN53" s="99">
        <v>10</v>
      </c>
      <c r="AO53" s="99">
        <v>0</v>
      </c>
      <c r="AP53" s="99">
        <v>300</v>
      </c>
      <c r="AQ53" s="99" t="s">
        <v>1125</v>
      </c>
      <c r="AR53" s="106">
        <v>27000000</v>
      </c>
      <c r="AS53" s="106">
        <v>2700000</v>
      </c>
      <c r="AT53" s="109" t="s">
        <v>1386</v>
      </c>
      <c r="AU53" s="106">
        <v>27000000</v>
      </c>
      <c r="AV53" s="110">
        <v>44251</v>
      </c>
      <c r="AW53" s="104" t="s">
        <v>1387</v>
      </c>
      <c r="AX53" s="115"/>
      <c r="AY53" s="115"/>
      <c r="AZ53" s="115"/>
      <c r="BA53" s="115"/>
      <c r="BB53" s="115"/>
      <c r="BC53" s="115"/>
      <c r="BD53" s="115"/>
      <c r="BE53" s="115"/>
      <c r="BF53" s="115"/>
      <c r="BG53" s="115"/>
      <c r="BH53" s="115"/>
      <c r="BI53" s="115"/>
      <c r="BJ53" s="115"/>
      <c r="BK53" s="115"/>
      <c r="BL53" s="115"/>
      <c r="BM53" s="115"/>
      <c r="BN53" s="115"/>
      <c r="BO53" s="115"/>
      <c r="BP53" s="115"/>
      <c r="BQ53" s="140"/>
      <c r="BR53" s="98">
        <f t="shared" si="0"/>
        <v>27000000</v>
      </c>
      <c r="BS53" s="121">
        <f t="shared" si="1"/>
        <v>300</v>
      </c>
      <c r="BT53" s="122"/>
      <c r="BU53" s="120"/>
      <c r="BV53" s="124" t="s">
        <v>1118</v>
      </c>
      <c r="BW53" s="147" t="s">
        <v>2464</v>
      </c>
      <c r="BX53" s="154" t="s">
        <v>1563</v>
      </c>
      <c r="BY53" s="169"/>
      <c r="BZ53" s="169"/>
      <c r="CA53" s="149">
        <v>44250</v>
      </c>
      <c r="CB53" s="149" t="s">
        <v>1295</v>
      </c>
      <c r="CC53" s="165" t="s">
        <v>1388</v>
      </c>
      <c r="CD53" s="173" t="s">
        <v>2413</v>
      </c>
      <c r="CE53" s="170" t="s">
        <v>121</v>
      </c>
      <c r="CF53" s="155"/>
      <c r="CG53" s="155"/>
      <c r="CH53" s="155"/>
      <c r="CI53" s="164"/>
      <c r="CJ53" s="221"/>
      <c r="CK53" s="245"/>
      <c r="CL53" s="164"/>
      <c r="CM53" s="156"/>
      <c r="CN53" s="156" t="s">
        <v>2307</v>
      </c>
      <c r="CO53" s="143" t="s">
        <v>1121</v>
      </c>
      <c r="CP53" s="143" t="s">
        <v>3102</v>
      </c>
    </row>
    <row r="54" spans="1:94" ht="22.5" customHeight="1" x14ac:dyDescent="0.25">
      <c r="A54" s="68">
        <v>52</v>
      </c>
      <c r="B54" s="63" t="s">
        <v>97</v>
      </c>
      <c r="C54" s="64" t="s">
        <v>200</v>
      </c>
      <c r="D54" s="67" t="s">
        <v>201</v>
      </c>
      <c r="E54" s="67" t="s">
        <v>555</v>
      </c>
      <c r="F54" s="67" t="s">
        <v>557</v>
      </c>
      <c r="G54" s="221">
        <v>1023011923</v>
      </c>
      <c r="H54" s="221">
        <v>5</v>
      </c>
      <c r="I54" s="71" t="s">
        <v>559</v>
      </c>
      <c r="J54" s="72">
        <v>35157</v>
      </c>
      <c r="K54" s="216">
        <v>2</v>
      </c>
      <c r="L54" s="217">
        <v>4</v>
      </c>
      <c r="M54" s="217">
        <v>1996</v>
      </c>
      <c r="N54" s="159" t="s">
        <v>572</v>
      </c>
      <c r="O54" s="82" t="s">
        <v>686</v>
      </c>
      <c r="P54" s="114" t="s">
        <v>3115</v>
      </c>
      <c r="Q54" s="74">
        <v>3502147553</v>
      </c>
      <c r="R54" s="215" t="s">
        <v>687</v>
      </c>
      <c r="S54" s="214" t="s">
        <v>2858</v>
      </c>
      <c r="T54" s="147" t="s">
        <v>613</v>
      </c>
      <c r="U54" s="114" t="s">
        <v>583</v>
      </c>
      <c r="V54" s="78" t="s">
        <v>566</v>
      </c>
      <c r="W54" s="79">
        <v>1</v>
      </c>
      <c r="X54" s="146" t="s">
        <v>1085</v>
      </c>
      <c r="Y54" s="203" t="s">
        <v>1085</v>
      </c>
      <c r="Z54" s="167" t="s">
        <v>2807</v>
      </c>
      <c r="AA54" s="90" t="s">
        <v>1389</v>
      </c>
      <c r="AB54" s="88" t="s">
        <v>2401</v>
      </c>
      <c r="AC54" s="92" t="s">
        <v>2402</v>
      </c>
      <c r="AD54" s="94" t="s">
        <v>1390</v>
      </c>
      <c r="AE54" s="95" t="s">
        <v>1162</v>
      </c>
      <c r="AF54" s="97" t="s">
        <v>1124</v>
      </c>
      <c r="AG54" s="150">
        <v>438</v>
      </c>
      <c r="AH54" s="117">
        <v>23000000</v>
      </c>
      <c r="AI54" s="116">
        <v>44245</v>
      </c>
      <c r="AJ54" s="102">
        <v>56835</v>
      </c>
      <c r="AK54" s="103">
        <v>44250</v>
      </c>
      <c r="AL54" s="112" t="s">
        <v>1295</v>
      </c>
      <c r="AM54" s="108" t="s">
        <v>1296</v>
      </c>
      <c r="AN54" s="99">
        <v>10</v>
      </c>
      <c r="AO54" s="99">
        <v>0</v>
      </c>
      <c r="AP54" s="99">
        <v>300</v>
      </c>
      <c r="AQ54" s="99" t="s">
        <v>1125</v>
      </c>
      <c r="AR54" s="106">
        <v>23000000</v>
      </c>
      <c r="AS54" s="106">
        <v>2300000</v>
      </c>
      <c r="AT54" s="109" t="s">
        <v>1391</v>
      </c>
      <c r="AU54" s="106">
        <v>23000000</v>
      </c>
      <c r="AV54" s="110">
        <v>44251</v>
      </c>
      <c r="AW54" s="104" t="s">
        <v>1392</v>
      </c>
      <c r="AX54" s="115"/>
      <c r="AY54" s="115"/>
      <c r="AZ54" s="115"/>
      <c r="BA54" s="115"/>
      <c r="BB54" s="115"/>
      <c r="BC54" s="115"/>
      <c r="BD54" s="115"/>
      <c r="BE54" s="115"/>
      <c r="BF54" s="115"/>
      <c r="BG54" s="115"/>
      <c r="BH54" s="115"/>
      <c r="BI54" s="115"/>
      <c r="BJ54" s="115"/>
      <c r="BK54" s="115"/>
      <c r="BL54" s="115"/>
      <c r="BM54" s="115"/>
      <c r="BN54" s="115"/>
      <c r="BO54" s="115"/>
      <c r="BP54" s="115"/>
      <c r="BQ54" s="140"/>
      <c r="BR54" s="98">
        <f t="shared" si="0"/>
        <v>23000000</v>
      </c>
      <c r="BS54" s="121">
        <f t="shared" si="1"/>
        <v>300</v>
      </c>
      <c r="BT54" s="122"/>
      <c r="BU54" s="120"/>
      <c r="BV54" s="124" t="s">
        <v>1118</v>
      </c>
      <c r="BW54" s="147" t="s">
        <v>2469</v>
      </c>
      <c r="BX54" s="154" t="s">
        <v>117</v>
      </c>
      <c r="BY54" s="169"/>
      <c r="BZ54" s="169"/>
      <c r="CA54" s="149">
        <v>44250</v>
      </c>
      <c r="CB54" s="149" t="s">
        <v>1295</v>
      </c>
      <c r="CC54" s="165" t="s">
        <v>1393</v>
      </c>
      <c r="CD54" s="173" t="s">
        <v>2414</v>
      </c>
      <c r="CE54" s="170" t="s">
        <v>1129</v>
      </c>
      <c r="CF54" s="155"/>
      <c r="CG54" s="155"/>
      <c r="CH54" s="155"/>
      <c r="CI54" s="164"/>
      <c r="CJ54" s="221"/>
      <c r="CK54" s="245"/>
      <c r="CL54" s="164"/>
      <c r="CM54" s="156"/>
      <c r="CN54" s="156" t="s">
        <v>2307</v>
      </c>
      <c r="CO54" s="143" t="s">
        <v>1121</v>
      </c>
      <c r="CP54" s="143" t="s">
        <v>3102</v>
      </c>
    </row>
    <row r="55" spans="1:94" ht="22.5" customHeight="1" x14ac:dyDescent="0.25">
      <c r="A55" s="68">
        <v>53</v>
      </c>
      <c r="B55" s="63" t="s">
        <v>97</v>
      </c>
      <c r="C55" s="64" t="s">
        <v>202</v>
      </c>
      <c r="D55" s="67" t="s">
        <v>203</v>
      </c>
      <c r="E55" s="67" t="s">
        <v>555</v>
      </c>
      <c r="F55" s="67" t="s">
        <v>557</v>
      </c>
      <c r="G55" s="221">
        <v>52434187</v>
      </c>
      <c r="H55" s="221">
        <v>0</v>
      </c>
      <c r="I55" s="71" t="s">
        <v>559</v>
      </c>
      <c r="J55" s="72">
        <v>28133</v>
      </c>
      <c r="K55" s="216">
        <v>8</v>
      </c>
      <c r="L55" s="217">
        <v>1</v>
      </c>
      <c r="M55" s="217">
        <v>1977</v>
      </c>
      <c r="N55" s="159" t="s">
        <v>572</v>
      </c>
      <c r="O55" s="82" t="s">
        <v>688</v>
      </c>
      <c r="P55" s="114" t="s">
        <v>3109</v>
      </c>
      <c r="Q55" s="74">
        <v>3118845979</v>
      </c>
      <c r="R55" s="215" t="s">
        <v>689</v>
      </c>
      <c r="S55" s="214" t="s">
        <v>2859</v>
      </c>
      <c r="T55" s="147" t="s">
        <v>575</v>
      </c>
      <c r="U55" s="114" t="s">
        <v>571</v>
      </c>
      <c r="V55" s="78" t="s">
        <v>566</v>
      </c>
      <c r="W55" s="79">
        <v>1</v>
      </c>
      <c r="X55" s="146" t="s">
        <v>1085</v>
      </c>
      <c r="Y55" s="203" t="s">
        <v>1085</v>
      </c>
      <c r="Z55" s="167" t="s">
        <v>3096</v>
      </c>
      <c r="AA55" s="90" t="s">
        <v>1394</v>
      </c>
      <c r="AB55" s="88" t="s">
        <v>2401</v>
      </c>
      <c r="AC55" s="92" t="s">
        <v>2402</v>
      </c>
      <c r="AD55" s="94" t="s">
        <v>1395</v>
      </c>
      <c r="AE55" s="95" t="s">
        <v>1123</v>
      </c>
      <c r="AF55" s="97" t="s">
        <v>1124</v>
      </c>
      <c r="AG55" s="150">
        <v>461</v>
      </c>
      <c r="AH55" s="117">
        <v>75000000</v>
      </c>
      <c r="AI55" s="116">
        <v>44249</v>
      </c>
      <c r="AJ55" s="102">
        <v>55943</v>
      </c>
      <c r="AK55" s="103">
        <v>44251</v>
      </c>
      <c r="AL55" s="149">
        <v>44251</v>
      </c>
      <c r="AM55" s="103">
        <v>44556</v>
      </c>
      <c r="AN55" s="99">
        <v>10</v>
      </c>
      <c r="AO55" s="99">
        <v>0</v>
      </c>
      <c r="AP55" s="99">
        <v>300</v>
      </c>
      <c r="AQ55" s="99" t="s">
        <v>1125</v>
      </c>
      <c r="AR55" s="106">
        <v>25000000</v>
      </c>
      <c r="AS55" s="106">
        <v>2500000</v>
      </c>
      <c r="AT55" s="109" t="s">
        <v>1397</v>
      </c>
      <c r="AU55" s="106">
        <v>25000000</v>
      </c>
      <c r="AV55" s="110">
        <v>44251</v>
      </c>
      <c r="AW55" s="104" t="s">
        <v>1398</v>
      </c>
      <c r="AX55" s="115"/>
      <c r="AY55" s="115"/>
      <c r="AZ55" s="115"/>
      <c r="BA55" s="115"/>
      <c r="BB55" s="115"/>
      <c r="BC55" s="115"/>
      <c r="BD55" s="115"/>
      <c r="BE55" s="115"/>
      <c r="BF55" s="115"/>
      <c r="BG55" s="115"/>
      <c r="BH55" s="115"/>
      <c r="BI55" s="115"/>
      <c r="BJ55" s="115"/>
      <c r="BK55" s="115"/>
      <c r="BL55" s="115"/>
      <c r="BM55" s="115"/>
      <c r="BN55" s="115"/>
      <c r="BO55" s="115"/>
      <c r="BP55" s="115"/>
      <c r="BQ55" s="140"/>
      <c r="BR55" s="98">
        <f t="shared" si="0"/>
        <v>25000000</v>
      </c>
      <c r="BS55" s="121">
        <f t="shared" si="1"/>
        <v>300</v>
      </c>
      <c r="BT55" s="122"/>
      <c r="BU55" s="120"/>
      <c r="BV55" s="124" t="s">
        <v>1118</v>
      </c>
      <c r="BW55" s="147" t="s">
        <v>1109</v>
      </c>
      <c r="BX55" s="154" t="s">
        <v>2299</v>
      </c>
      <c r="BY55" s="169"/>
      <c r="BZ55" s="169"/>
      <c r="CA55" s="149">
        <v>44251</v>
      </c>
      <c r="CB55" s="149" t="s">
        <v>1396</v>
      </c>
      <c r="CC55" s="165" t="s">
        <v>1399</v>
      </c>
      <c r="CD55" s="173" t="s">
        <v>2415</v>
      </c>
      <c r="CE55" s="170" t="s">
        <v>1222</v>
      </c>
      <c r="CF55" s="155"/>
      <c r="CG55" s="155"/>
      <c r="CH55" s="155"/>
      <c r="CI55" s="164"/>
      <c r="CJ55" s="221"/>
      <c r="CK55" s="245"/>
      <c r="CL55" s="164"/>
      <c r="CM55" s="156"/>
      <c r="CN55" s="156" t="s">
        <v>2307</v>
      </c>
      <c r="CO55" s="143" t="s">
        <v>1121</v>
      </c>
      <c r="CP55" s="143" t="s">
        <v>3102</v>
      </c>
    </row>
    <row r="56" spans="1:94" ht="22.5" customHeight="1" x14ac:dyDescent="0.25">
      <c r="A56" s="68">
        <v>54</v>
      </c>
      <c r="B56" s="63" t="s">
        <v>97</v>
      </c>
      <c r="C56" s="64" t="s">
        <v>204</v>
      </c>
      <c r="D56" s="67" t="s">
        <v>205</v>
      </c>
      <c r="E56" s="67" t="s">
        <v>555</v>
      </c>
      <c r="F56" s="67" t="s">
        <v>557</v>
      </c>
      <c r="G56" s="221">
        <v>1018442398</v>
      </c>
      <c r="H56" s="221">
        <v>9</v>
      </c>
      <c r="I56" s="71" t="s">
        <v>559</v>
      </c>
      <c r="J56" s="72">
        <v>33308</v>
      </c>
      <c r="K56" s="216">
        <v>11</v>
      </c>
      <c r="L56" s="217">
        <v>3</v>
      </c>
      <c r="M56" s="217">
        <v>1991</v>
      </c>
      <c r="N56" s="159" t="s">
        <v>572</v>
      </c>
      <c r="O56" s="82" t="s">
        <v>690</v>
      </c>
      <c r="P56" s="114" t="s">
        <v>3109</v>
      </c>
      <c r="Q56" s="74">
        <v>3143397685</v>
      </c>
      <c r="R56" s="215" t="s">
        <v>691</v>
      </c>
      <c r="S56" s="214" t="s">
        <v>2860</v>
      </c>
      <c r="T56" s="147" t="s">
        <v>570</v>
      </c>
      <c r="U56" s="114" t="s">
        <v>571</v>
      </c>
      <c r="V56" s="78" t="s">
        <v>566</v>
      </c>
      <c r="W56" s="79">
        <v>1</v>
      </c>
      <c r="X56" s="146" t="s">
        <v>1068</v>
      </c>
      <c r="Y56" s="203" t="s">
        <v>1078</v>
      </c>
      <c r="Z56" s="167" t="s">
        <v>1190</v>
      </c>
      <c r="AA56" s="91" t="s">
        <v>1401</v>
      </c>
      <c r="AB56" s="88" t="s">
        <v>2401</v>
      </c>
      <c r="AC56" s="92" t="s">
        <v>2402</v>
      </c>
      <c r="AD56" s="94" t="s">
        <v>1153</v>
      </c>
      <c r="AE56" s="95" t="s">
        <v>1123</v>
      </c>
      <c r="AF56" s="97" t="s">
        <v>1124</v>
      </c>
      <c r="AG56" s="150">
        <v>405</v>
      </c>
      <c r="AH56" s="117">
        <v>84093520</v>
      </c>
      <c r="AI56" s="116">
        <v>44237</v>
      </c>
      <c r="AJ56" s="102">
        <v>56012</v>
      </c>
      <c r="AK56" s="103">
        <v>44251</v>
      </c>
      <c r="AL56" s="112" t="s">
        <v>1396</v>
      </c>
      <c r="AM56" s="103">
        <v>44556</v>
      </c>
      <c r="AN56" s="99">
        <v>10</v>
      </c>
      <c r="AO56" s="99">
        <v>0</v>
      </c>
      <c r="AP56" s="99">
        <v>300</v>
      </c>
      <c r="AQ56" s="99" t="s">
        <v>1125</v>
      </c>
      <c r="AR56" s="106">
        <v>42046760</v>
      </c>
      <c r="AS56" s="106">
        <v>4204676</v>
      </c>
      <c r="AT56" s="109" t="s">
        <v>1402</v>
      </c>
      <c r="AU56" s="106">
        <v>42046760</v>
      </c>
      <c r="AV56" s="110">
        <v>44252</v>
      </c>
      <c r="AW56" s="104" t="s">
        <v>1403</v>
      </c>
      <c r="AX56" s="115"/>
      <c r="AY56" s="115"/>
      <c r="AZ56" s="115"/>
      <c r="BA56" s="115"/>
      <c r="BB56" s="115"/>
      <c r="BC56" s="115"/>
      <c r="BD56" s="115"/>
      <c r="BE56" s="115"/>
      <c r="BF56" s="115"/>
      <c r="BG56" s="115"/>
      <c r="BH56" s="115"/>
      <c r="BI56" s="115"/>
      <c r="BJ56" s="115"/>
      <c r="BK56" s="115"/>
      <c r="BL56" s="115"/>
      <c r="BM56" s="115"/>
      <c r="BN56" s="115"/>
      <c r="BO56" s="115"/>
      <c r="BP56" s="115"/>
      <c r="BQ56" s="140"/>
      <c r="BR56" s="98">
        <f t="shared" si="0"/>
        <v>42046760</v>
      </c>
      <c r="BS56" s="121">
        <f t="shared" si="1"/>
        <v>300</v>
      </c>
      <c r="BT56" s="122"/>
      <c r="BU56" s="120"/>
      <c r="BV56" s="124" t="s">
        <v>1118</v>
      </c>
      <c r="BW56" s="143" t="s">
        <v>1190</v>
      </c>
      <c r="BX56" s="154" t="s">
        <v>169</v>
      </c>
      <c r="BY56" s="169"/>
      <c r="BZ56" s="169"/>
      <c r="CA56" s="149">
        <v>44251</v>
      </c>
      <c r="CB56" s="149" t="s">
        <v>1396</v>
      </c>
      <c r="CC56" s="165" t="s">
        <v>1404</v>
      </c>
      <c r="CD56" s="173" t="s">
        <v>2416</v>
      </c>
      <c r="CE56" s="170" t="s">
        <v>1301</v>
      </c>
      <c r="CF56" s="155"/>
      <c r="CG56" s="155"/>
      <c r="CH56" s="155"/>
      <c r="CI56" s="164"/>
      <c r="CJ56" s="221"/>
      <c r="CK56" s="245"/>
      <c r="CL56" s="164"/>
      <c r="CM56" s="156"/>
      <c r="CN56" s="156" t="s">
        <v>2307</v>
      </c>
      <c r="CO56" s="143" t="s">
        <v>1121</v>
      </c>
      <c r="CP56" s="143" t="s">
        <v>3102</v>
      </c>
    </row>
    <row r="57" spans="1:94" ht="22.5" customHeight="1" x14ac:dyDescent="0.25">
      <c r="A57" s="68">
        <v>55</v>
      </c>
      <c r="B57" s="63" t="s">
        <v>97</v>
      </c>
      <c r="C57" s="64" t="s">
        <v>206</v>
      </c>
      <c r="D57" s="67" t="s">
        <v>207</v>
      </c>
      <c r="E57" s="67" t="s">
        <v>555</v>
      </c>
      <c r="F57" s="67" t="s">
        <v>557</v>
      </c>
      <c r="G57" s="221">
        <v>1023011509</v>
      </c>
      <c r="H57" s="221">
        <v>9</v>
      </c>
      <c r="I57" s="71" t="s">
        <v>559</v>
      </c>
      <c r="J57" s="72">
        <v>34970</v>
      </c>
      <c r="K57" s="216">
        <v>28</v>
      </c>
      <c r="L57" s="217">
        <v>9</v>
      </c>
      <c r="M57" s="217">
        <v>1995</v>
      </c>
      <c r="N57" s="159" t="s">
        <v>572</v>
      </c>
      <c r="O57" s="82" t="s">
        <v>692</v>
      </c>
      <c r="P57" s="114" t="s">
        <v>3109</v>
      </c>
      <c r="Q57" s="74">
        <v>2005859</v>
      </c>
      <c r="R57" s="215" t="s">
        <v>693</v>
      </c>
      <c r="S57" s="215" t="s">
        <v>693</v>
      </c>
      <c r="T57" s="147" t="s">
        <v>613</v>
      </c>
      <c r="U57" s="114" t="s">
        <v>571</v>
      </c>
      <c r="V57" s="78" t="s">
        <v>566</v>
      </c>
      <c r="W57" s="79">
        <v>2</v>
      </c>
      <c r="X57" s="146" t="s">
        <v>1077</v>
      </c>
      <c r="Y57" s="203" t="s">
        <v>1079</v>
      </c>
      <c r="Z57" s="167" t="s">
        <v>3099</v>
      </c>
      <c r="AA57" s="90" t="s">
        <v>1405</v>
      </c>
      <c r="AB57" s="88" t="s">
        <v>2401</v>
      </c>
      <c r="AC57" s="92" t="s">
        <v>2402</v>
      </c>
      <c r="AD57" s="94" t="s">
        <v>1406</v>
      </c>
      <c r="AE57" s="95" t="s">
        <v>1407</v>
      </c>
      <c r="AF57" s="97" t="s">
        <v>1408</v>
      </c>
      <c r="AG57" s="150">
        <v>413</v>
      </c>
      <c r="AH57" s="117">
        <v>77000000</v>
      </c>
      <c r="AI57" s="116">
        <v>44237</v>
      </c>
      <c r="AJ57" s="102">
        <v>56242</v>
      </c>
      <c r="AK57" s="103">
        <v>44251</v>
      </c>
      <c r="AL57" s="112" t="s">
        <v>1396</v>
      </c>
      <c r="AM57" s="103">
        <v>44556</v>
      </c>
      <c r="AN57" s="99">
        <v>10</v>
      </c>
      <c r="AO57" s="99">
        <v>0</v>
      </c>
      <c r="AP57" s="99">
        <v>300</v>
      </c>
      <c r="AQ57" s="99" t="s">
        <v>1125</v>
      </c>
      <c r="AR57" s="106">
        <v>38500000</v>
      </c>
      <c r="AS57" s="106">
        <v>3850000</v>
      </c>
      <c r="AT57" s="109" t="s">
        <v>1409</v>
      </c>
      <c r="AU57" s="106">
        <v>38500000</v>
      </c>
      <c r="AV57" s="110">
        <v>44252</v>
      </c>
      <c r="AW57" s="104" t="s">
        <v>1410</v>
      </c>
      <c r="AX57" s="115"/>
      <c r="AY57" s="115"/>
      <c r="AZ57" s="115"/>
      <c r="BA57" s="115"/>
      <c r="BB57" s="115"/>
      <c r="BC57" s="115"/>
      <c r="BD57" s="115"/>
      <c r="BE57" s="115"/>
      <c r="BF57" s="115"/>
      <c r="BG57" s="115"/>
      <c r="BH57" s="115"/>
      <c r="BI57" s="115"/>
      <c r="BJ57" s="115"/>
      <c r="BK57" s="115"/>
      <c r="BL57" s="115"/>
      <c r="BM57" s="115"/>
      <c r="BN57" s="115"/>
      <c r="BO57" s="115"/>
      <c r="BP57" s="115"/>
      <c r="BQ57" s="140"/>
      <c r="BR57" s="98">
        <f t="shared" si="0"/>
        <v>38500000</v>
      </c>
      <c r="BS57" s="121">
        <f t="shared" si="1"/>
        <v>300</v>
      </c>
      <c r="BT57" s="122"/>
      <c r="BU57" s="129"/>
      <c r="BV57" s="124" t="s">
        <v>1118</v>
      </c>
      <c r="BW57" s="147" t="s">
        <v>2470</v>
      </c>
      <c r="BX57" s="154" t="s">
        <v>2301</v>
      </c>
      <c r="BY57" s="169"/>
      <c r="BZ57" s="169"/>
      <c r="CA57" s="149">
        <v>44251</v>
      </c>
      <c r="CB57" s="149" t="s">
        <v>1396</v>
      </c>
      <c r="CC57" s="165" t="s">
        <v>1411</v>
      </c>
      <c r="CD57" s="173" t="s">
        <v>2417</v>
      </c>
      <c r="CE57" s="170" t="s">
        <v>119</v>
      </c>
      <c r="CF57" s="154"/>
      <c r="CG57" s="154"/>
      <c r="CH57" s="154"/>
      <c r="CI57" s="164"/>
      <c r="CJ57" s="221"/>
      <c r="CK57" s="245"/>
      <c r="CL57" s="164"/>
      <c r="CM57" s="156"/>
      <c r="CN57" s="156" t="s">
        <v>2307</v>
      </c>
      <c r="CO57" s="143" t="s">
        <v>1121</v>
      </c>
      <c r="CP57" s="143" t="s">
        <v>3102</v>
      </c>
    </row>
    <row r="58" spans="1:94" ht="22.5" customHeight="1" x14ac:dyDescent="0.25">
      <c r="A58" s="68">
        <v>56</v>
      </c>
      <c r="B58" s="63" t="s">
        <v>97</v>
      </c>
      <c r="C58" s="64" t="s">
        <v>208</v>
      </c>
      <c r="D58" s="67" t="s">
        <v>209</v>
      </c>
      <c r="E58" s="67" t="s">
        <v>555</v>
      </c>
      <c r="F58" s="67" t="s">
        <v>557</v>
      </c>
      <c r="G58" s="221">
        <v>52058894</v>
      </c>
      <c r="H58" s="221">
        <v>7</v>
      </c>
      <c r="I58" s="71" t="s">
        <v>559</v>
      </c>
      <c r="J58" s="72">
        <v>26150</v>
      </c>
      <c r="K58" s="216">
        <v>5</v>
      </c>
      <c r="L58" s="217">
        <v>8</v>
      </c>
      <c r="M58" s="217">
        <v>1971</v>
      </c>
      <c r="N58" s="159" t="s">
        <v>572</v>
      </c>
      <c r="O58" s="82" t="s">
        <v>694</v>
      </c>
      <c r="P58" s="114" t="s">
        <v>3119</v>
      </c>
      <c r="Q58" s="74">
        <v>3164953133</v>
      </c>
      <c r="R58" s="215" t="s">
        <v>695</v>
      </c>
      <c r="S58" s="214" t="s">
        <v>2861</v>
      </c>
      <c r="T58" s="147" t="s">
        <v>575</v>
      </c>
      <c r="U58" s="114" t="s">
        <v>571</v>
      </c>
      <c r="V58" s="78" t="s">
        <v>566</v>
      </c>
      <c r="W58" s="79">
        <v>2</v>
      </c>
      <c r="X58" s="146" t="s">
        <v>1068</v>
      </c>
      <c r="Y58" s="203" t="s">
        <v>1079</v>
      </c>
      <c r="Z58" s="167" t="s">
        <v>3099</v>
      </c>
      <c r="AA58" s="90" t="s">
        <v>1412</v>
      </c>
      <c r="AB58" s="88" t="s">
        <v>2401</v>
      </c>
      <c r="AC58" s="92" t="s">
        <v>2402</v>
      </c>
      <c r="AD58" s="94" t="s">
        <v>1413</v>
      </c>
      <c r="AE58" s="95" t="s">
        <v>1407</v>
      </c>
      <c r="AF58" s="97" t="s">
        <v>1408</v>
      </c>
      <c r="AG58" s="150">
        <v>432</v>
      </c>
      <c r="AH58" s="117">
        <v>65000000</v>
      </c>
      <c r="AI58" s="116">
        <v>44244</v>
      </c>
      <c r="AJ58" s="102">
        <v>56240</v>
      </c>
      <c r="AK58" s="103">
        <v>44251</v>
      </c>
      <c r="AL58" s="112" t="s">
        <v>1396</v>
      </c>
      <c r="AM58" s="103">
        <v>44556</v>
      </c>
      <c r="AN58" s="99">
        <v>10</v>
      </c>
      <c r="AO58" s="99">
        <v>0</v>
      </c>
      <c r="AP58" s="99">
        <v>300</v>
      </c>
      <c r="AQ58" s="99" t="s">
        <v>1125</v>
      </c>
      <c r="AR58" s="106">
        <v>65000000</v>
      </c>
      <c r="AS58" s="106">
        <v>6500000</v>
      </c>
      <c r="AT58" s="109" t="s">
        <v>1414</v>
      </c>
      <c r="AU58" s="106">
        <v>65000000</v>
      </c>
      <c r="AV58" s="110">
        <v>44252</v>
      </c>
      <c r="AW58" s="104" t="s">
        <v>1415</v>
      </c>
      <c r="AX58" s="115"/>
      <c r="AY58" s="115"/>
      <c r="AZ58" s="115"/>
      <c r="BA58" s="115"/>
      <c r="BB58" s="115"/>
      <c r="BC58" s="115"/>
      <c r="BD58" s="115"/>
      <c r="BE58" s="115"/>
      <c r="BF58" s="115"/>
      <c r="BG58" s="115"/>
      <c r="BH58" s="115"/>
      <c r="BI58" s="115"/>
      <c r="BJ58" s="115"/>
      <c r="BK58" s="115"/>
      <c r="BL58" s="115"/>
      <c r="BM58" s="115"/>
      <c r="BN58" s="115"/>
      <c r="BO58" s="115"/>
      <c r="BP58" s="115"/>
      <c r="BQ58" s="140"/>
      <c r="BR58" s="98">
        <f t="shared" si="0"/>
        <v>65000000</v>
      </c>
      <c r="BS58" s="121">
        <f t="shared" si="1"/>
        <v>300</v>
      </c>
      <c r="BT58" s="122"/>
      <c r="BU58" s="120"/>
      <c r="BV58" s="124" t="s">
        <v>1118</v>
      </c>
      <c r="BW58" s="147" t="s">
        <v>2463</v>
      </c>
      <c r="BX58" s="154" t="s">
        <v>1416</v>
      </c>
      <c r="BY58" s="169"/>
      <c r="BZ58" s="169"/>
      <c r="CA58" s="149">
        <v>44251</v>
      </c>
      <c r="CB58" s="149" t="s">
        <v>1396</v>
      </c>
      <c r="CC58" s="165" t="s">
        <v>1417</v>
      </c>
      <c r="CD58" s="173" t="s">
        <v>2418</v>
      </c>
      <c r="CE58" s="170" t="s">
        <v>121</v>
      </c>
      <c r="CF58" s="155"/>
      <c r="CG58" s="155"/>
      <c r="CH58" s="155"/>
      <c r="CI58" s="164"/>
      <c r="CJ58" s="221"/>
      <c r="CK58" s="245"/>
      <c r="CL58" s="164"/>
      <c r="CM58" s="156"/>
      <c r="CN58" s="156" t="s">
        <v>2307</v>
      </c>
      <c r="CO58" s="143" t="s">
        <v>1121</v>
      </c>
      <c r="CP58" s="143" t="s">
        <v>3102</v>
      </c>
    </row>
    <row r="59" spans="1:94" ht="22.5" customHeight="1" x14ac:dyDescent="0.25">
      <c r="A59" s="68">
        <v>57</v>
      </c>
      <c r="B59" s="63" t="s">
        <v>97</v>
      </c>
      <c r="C59" s="64" t="s">
        <v>210</v>
      </c>
      <c r="D59" s="67" t="s">
        <v>211</v>
      </c>
      <c r="E59" s="67" t="s">
        <v>555</v>
      </c>
      <c r="F59" s="67" t="s">
        <v>557</v>
      </c>
      <c r="G59" s="221">
        <v>52835039</v>
      </c>
      <c r="H59" s="221">
        <v>1</v>
      </c>
      <c r="I59" s="71" t="s">
        <v>559</v>
      </c>
      <c r="J59" s="72">
        <v>29621</v>
      </c>
      <c r="K59" s="216">
        <v>4</v>
      </c>
      <c r="L59" s="217">
        <v>2</v>
      </c>
      <c r="M59" s="217">
        <v>1981</v>
      </c>
      <c r="N59" s="159" t="s">
        <v>572</v>
      </c>
      <c r="O59" s="82" t="s">
        <v>696</v>
      </c>
      <c r="P59" s="114" t="s">
        <v>3109</v>
      </c>
      <c r="Q59" s="74">
        <v>3123268176</v>
      </c>
      <c r="R59" s="215" t="s">
        <v>697</v>
      </c>
      <c r="S59" s="215" t="s">
        <v>697</v>
      </c>
      <c r="T59" s="147" t="s">
        <v>620</v>
      </c>
      <c r="U59" s="114" t="s">
        <v>596</v>
      </c>
      <c r="V59" s="78" t="s">
        <v>566</v>
      </c>
      <c r="W59" s="79">
        <v>2</v>
      </c>
      <c r="X59" s="146" t="s">
        <v>1068</v>
      </c>
      <c r="Y59" s="203" t="s">
        <v>1079</v>
      </c>
      <c r="Z59" s="167" t="s">
        <v>3099</v>
      </c>
      <c r="AA59" s="90" t="s">
        <v>1418</v>
      </c>
      <c r="AB59" s="88" t="s">
        <v>2401</v>
      </c>
      <c r="AC59" s="92" t="s">
        <v>2402</v>
      </c>
      <c r="AD59" s="94" t="s">
        <v>1419</v>
      </c>
      <c r="AE59" s="95" t="s">
        <v>1407</v>
      </c>
      <c r="AF59" s="97" t="s">
        <v>1408</v>
      </c>
      <c r="AG59" s="150">
        <v>478</v>
      </c>
      <c r="AH59" s="117">
        <v>325370570</v>
      </c>
      <c r="AI59" s="116">
        <v>44250</v>
      </c>
      <c r="AJ59" s="102">
        <v>56187</v>
      </c>
      <c r="AK59" s="103">
        <v>44251</v>
      </c>
      <c r="AL59" s="112" t="s">
        <v>1396</v>
      </c>
      <c r="AM59" s="103">
        <v>44556</v>
      </c>
      <c r="AN59" s="99">
        <v>10</v>
      </c>
      <c r="AO59" s="99">
        <v>0</v>
      </c>
      <c r="AP59" s="99">
        <v>300</v>
      </c>
      <c r="AQ59" s="99" t="s">
        <v>1125</v>
      </c>
      <c r="AR59" s="106">
        <v>46481510</v>
      </c>
      <c r="AS59" s="106">
        <v>4648151</v>
      </c>
      <c r="AT59" s="109" t="s">
        <v>1420</v>
      </c>
      <c r="AU59" s="106">
        <v>46481510</v>
      </c>
      <c r="AV59" s="110">
        <v>44252</v>
      </c>
      <c r="AW59" s="104" t="s">
        <v>1421</v>
      </c>
      <c r="AX59" s="115"/>
      <c r="AY59" s="115"/>
      <c r="AZ59" s="115"/>
      <c r="BA59" s="115"/>
      <c r="BB59" s="115"/>
      <c r="BC59" s="115"/>
      <c r="BD59" s="115"/>
      <c r="BE59" s="115"/>
      <c r="BF59" s="115"/>
      <c r="BG59" s="115"/>
      <c r="BH59" s="115"/>
      <c r="BI59" s="115"/>
      <c r="BJ59" s="115"/>
      <c r="BK59" s="115"/>
      <c r="BL59" s="115"/>
      <c r="BM59" s="115"/>
      <c r="BN59" s="115"/>
      <c r="BO59" s="115"/>
      <c r="BP59" s="115"/>
      <c r="BQ59" s="140"/>
      <c r="BR59" s="98">
        <f t="shared" si="0"/>
        <v>46481510</v>
      </c>
      <c r="BS59" s="121">
        <f t="shared" si="1"/>
        <v>300</v>
      </c>
      <c r="BT59" s="122"/>
      <c r="BU59" s="120"/>
      <c r="BV59" s="124" t="s">
        <v>1118</v>
      </c>
      <c r="BW59" s="147" t="s">
        <v>2470</v>
      </c>
      <c r="BX59" s="154" t="s">
        <v>2301</v>
      </c>
      <c r="BY59" s="169"/>
      <c r="BZ59" s="169"/>
      <c r="CA59" s="149">
        <v>44251</v>
      </c>
      <c r="CB59" s="149" t="s">
        <v>1396</v>
      </c>
      <c r="CC59" s="165" t="s">
        <v>1422</v>
      </c>
      <c r="CD59" s="173" t="s">
        <v>2419</v>
      </c>
      <c r="CE59" s="170" t="s">
        <v>119</v>
      </c>
      <c r="CF59" s="155"/>
      <c r="CG59" s="155"/>
      <c r="CH59" s="155"/>
      <c r="CI59" s="164"/>
      <c r="CJ59" s="221"/>
      <c r="CK59" s="245"/>
      <c r="CL59" s="164"/>
      <c r="CM59" s="156"/>
      <c r="CN59" s="156" t="s">
        <v>2307</v>
      </c>
      <c r="CO59" s="143" t="s">
        <v>1121</v>
      </c>
      <c r="CP59" s="143" t="s">
        <v>3102</v>
      </c>
    </row>
    <row r="60" spans="1:94" ht="22.5" customHeight="1" x14ac:dyDescent="0.25">
      <c r="A60" s="68">
        <v>58</v>
      </c>
      <c r="B60" s="63" t="s">
        <v>97</v>
      </c>
      <c r="C60" s="64" t="s">
        <v>212</v>
      </c>
      <c r="D60" s="67" t="s">
        <v>213</v>
      </c>
      <c r="E60" s="67" t="s">
        <v>555</v>
      </c>
      <c r="F60" s="67" t="s">
        <v>557</v>
      </c>
      <c r="G60" s="221">
        <v>79727467</v>
      </c>
      <c r="H60" s="221">
        <v>4</v>
      </c>
      <c r="I60" s="71" t="s">
        <v>560</v>
      </c>
      <c r="J60" s="72">
        <v>29065</v>
      </c>
      <c r="K60" s="216">
        <v>29</v>
      </c>
      <c r="L60" s="217">
        <v>7</v>
      </c>
      <c r="M60" s="217">
        <v>1979</v>
      </c>
      <c r="N60" s="159" t="s">
        <v>572</v>
      </c>
      <c r="O60" s="82" t="s">
        <v>698</v>
      </c>
      <c r="P60" s="114" t="s">
        <v>3109</v>
      </c>
      <c r="Q60" s="74">
        <v>3042169959</v>
      </c>
      <c r="R60" s="215" t="s">
        <v>699</v>
      </c>
      <c r="S60" s="214" t="s">
        <v>3090</v>
      </c>
      <c r="T60" s="147" t="s">
        <v>575</v>
      </c>
      <c r="U60" s="114" t="s">
        <v>596</v>
      </c>
      <c r="V60" s="78" t="s">
        <v>566</v>
      </c>
      <c r="W60" s="79">
        <v>1</v>
      </c>
      <c r="X60" s="146" t="s">
        <v>1077</v>
      </c>
      <c r="Y60" s="203" t="s">
        <v>1080</v>
      </c>
      <c r="Z60" s="167" t="s">
        <v>1113</v>
      </c>
      <c r="AA60" s="90" t="s">
        <v>1423</v>
      </c>
      <c r="AB60" s="88" t="s">
        <v>2401</v>
      </c>
      <c r="AC60" s="92" t="s">
        <v>2402</v>
      </c>
      <c r="AD60" s="94" t="s">
        <v>1424</v>
      </c>
      <c r="AE60" s="95" t="s">
        <v>1123</v>
      </c>
      <c r="AF60" s="97" t="s">
        <v>1124</v>
      </c>
      <c r="AG60" s="150">
        <v>476</v>
      </c>
      <c r="AH60" s="117">
        <v>30000000</v>
      </c>
      <c r="AI60" s="116">
        <v>44250</v>
      </c>
      <c r="AJ60" s="102">
        <v>56875</v>
      </c>
      <c r="AK60" s="103">
        <v>44251</v>
      </c>
      <c r="AL60" s="112" t="s">
        <v>1396</v>
      </c>
      <c r="AM60" s="103">
        <v>44556</v>
      </c>
      <c r="AN60" s="99">
        <v>10</v>
      </c>
      <c r="AO60" s="99">
        <v>0</v>
      </c>
      <c r="AP60" s="99">
        <v>300</v>
      </c>
      <c r="AQ60" s="99" t="s">
        <v>1125</v>
      </c>
      <c r="AR60" s="106">
        <v>30000000</v>
      </c>
      <c r="AS60" s="106">
        <v>3000000</v>
      </c>
      <c r="AT60" s="109" t="s">
        <v>1425</v>
      </c>
      <c r="AU60" s="106">
        <v>30000000</v>
      </c>
      <c r="AV60" s="110">
        <v>44252</v>
      </c>
      <c r="AW60" s="104" t="s">
        <v>1426</v>
      </c>
      <c r="AX60" s="115"/>
      <c r="AY60" s="115"/>
      <c r="AZ60" s="115"/>
      <c r="BA60" s="115"/>
      <c r="BB60" s="115"/>
      <c r="BC60" s="115"/>
      <c r="BD60" s="115"/>
      <c r="BE60" s="115"/>
      <c r="BF60" s="115"/>
      <c r="BG60" s="115"/>
      <c r="BH60" s="115"/>
      <c r="BI60" s="115"/>
      <c r="BJ60" s="115"/>
      <c r="BK60" s="115"/>
      <c r="BL60" s="115"/>
      <c r="BM60" s="115"/>
      <c r="BN60" s="115"/>
      <c r="BO60" s="115"/>
      <c r="BP60" s="115"/>
      <c r="BQ60" s="140"/>
      <c r="BR60" s="98">
        <f t="shared" si="0"/>
        <v>30000000</v>
      </c>
      <c r="BS60" s="121">
        <f t="shared" si="1"/>
        <v>300</v>
      </c>
      <c r="BT60" s="122"/>
      <c r="BU60" s="129"/>
      <c r="BV60" s="124" t="s">
        <v>1118</v>
      </c>
      <c r="BW60" s="147" t="s">
        <v>1113</v>
      </c>
      <c r="BX60" s="154" t="s">
        <v>2298</v>
      </c>
      <c r="BY60" s="169"/>
      <c r="BZ60" s="169"/>
      <c r="CA60" s="149">
        <v>44251</v>
      </c>
      <c r="CB60" s="149" t="s">
        <v>1396</v>
      </c>
      <c r="CC60" s="165" t="s">
        <v>1427</v>
      </c>
      <c r="CD60" s="173" t="s">
        <v>2420</v>
      </c>
      <c r="CE60" s="170" t="s">
        <v>1222</v>
      </c>
      <c r="CF60" s="155"/>
      <c r="CG60" s="155"/>
      <c r="CH60" s="155"/>
      <c r="CI60" s="164"/>
      <c r="CJ60" s="221"/>
      <c r="CK60" s="245"/>
      <c r="CL60" s="164"/>
      <c r="CM60" s="156"/>
      <c r="CN60" s="156" t="s">
        <v>2307</v>
      </c>
      <c r="CO60" s="143" t="s">
        <v>1121</v>
      </c>
      <c r="CP60" s="143" t="s">
        <v>3102</v>
      </c>
    </row>
    <row r="61" spans="1:94" ht="22.5" customHeight="1" x14ac:dyDescent="0.25">
      <c r="A61" s="68">
        <v>59</v>
      </c>
      <c r="B61" s="63" t="s">
        <v>97</v>
      </c>
      <c r="C61" s="64" t="s">
        <v>214</v>
      </c>
      <c r="D61" s="67" t="s">
        <v>215</v>
      </c>
      <c r="E61" s="67" t="s">
        <v>555</v>
      </c>
      <c r="F61" s="67" t="s">
        <v>557</v>
      </c>
      <c r="G61" s="221">
        <v>19315204</v>
      </c>
      <c r="H61" s="221">
        <v>8</v>
      </c>
      <c r="I61" s="71" t="s">
        <v>560</v>
      </c>
      <c r="J61" s="72">
        <v>20491</v>
      </c>
      <c r="K61" s="216">
        <v>6</v>
      </c>
      <c r="L61" s="217">
        <v>2</v>
      </c>
      <c r="M61" s="217">
        <v>1956</v>
      </c>
      <c r="N61" s="159" t="s">
        <v>2545</v>
      </c>
      <c r="O61" s="82" t="s">
        <v>700</v>
      </c>
      <c r="P61" s="114" t="s">
        <v>3110</v>
      </c>
      <c r="Q61" s="74">
        <v>3108832317</v>
      </c>
      <c r="R61" s="215" t="s">
        <v>701</v>
      </c>
      <c r="S61" s="214" t="s">
        <v>2862</v>
      </c>
      <c r="T61" s="198" t="e">
        <v>#N/A</v>
      </c>
      <c r="U61" s="150" t="s">
        <v>596</v>
      </c>
      <c r="V61" s="78" t="s">
        <v>566</v>
      </c>
      <c r="W61" s="79">
        <v>4</v>
      </c>
      <c r="X61" s="146" t="s">
        <v>1068</v>
      </c>
      <c r="Y61" s="203" t="s">
        <v>2554</v>
      </c>
      <c r="Z61" s="167" t="s">
        <v>1130</v>
      </c>
      <c r="AA61" s="90" t="s">
        <v>1428</v>
      </c>
      <c r="AB61" s="88" t="s">
        <v>2401</v>
      </c>
      <c r="AC61" s="92" t="s">
        <v>2402</v>
      </c>
      <c r="AD61" s="94" t="s">
        <v>1292</v>
      </c>
      <c r="AE61" s="95" t="s">
        <v>1132</v>
      </c>
      <c r="AF61" s="97" t="s">
        <v>1133</v>
      </c>
      <c r="AG61" s="150">
        <v>454</v>
      </c>
      <c r="AH61" s="117">
        <v>300000000</v>
      </c>
      <c r="AI61" s="116">
        <v>44246</v>
      </c>
      <c r="AJ61" s="102">
        <v>56280</v>
      </c>
      <c r="AK61" s="103">
        <v>44251</v>
      </c>
      <c r="AL61" s="112" t="s">
        <v>1396</v>
      </c>
      <c r="AM61" s="103">
        <v>44556</v>
      </c>
      <c r="AN61" s="99">
        <v>10</v>
      </c>
      <c r="AO61" s="99">
        <v>0</v>
      </c>
      <c r="AP61" s="99">
        <v>300</v>
      </c>
      <c r="AQ61" s="99" t="s">
        <v>1125</v>
      </c>
      <c r="AR61" s="106">
        <v>60000000</v>
      </c>
      <c r="AS61" s="106">
        <v>6000000</v>
      </c>
      <c r="AT61" s="109" t="s">
        <v>1429</v>
      </c>
      <c r="AU61" s="106">
        <v>60000000</v>
      </c>
      <c r="AV61" s="110">
        <v>44252</v>
      </c>
      <c r="AW61" s="104" t="s">
        <v>1430</v>
      </c>
      <c r="AX61" s="115"/>
      <c r="AY61" s="115"/>
      <c r="AZ61" s="115"/>
      <c r="BA61" s="115"/>
      <c r="BB61" s="115"/>
      <c r="BC61" s="115"/>
      <c r="BD61" s="115"/>
      <c r="BE61" s="115"/>
      <c r="BF61" s="115"/>
      <c r="BG61" s="115"/>
      <c r="BH61" s="115"/>
      <c r="BI61" s="115"/>
      <c r="BJ61" s="115"/>
      <c r="BK61" s="115"/>
      <c r="BL61" s="115"/>
      <c r="BM61" s="115"/>
      <c r="BN61" s="115"/>
      <c r="BO61" s="115"/>
      <c r="BP61" s="115"/>
      <c r="BQ61" s="140"/>
      <c r="BR61" s="98">
        <f t="shared" si="0"/>
        <v>60000000</v>
      </c>
      <c r="BS61" s="121">
        <f t="shared" si="1"/>
        <v>300</v>
      </c>
      <c r="BT61" s="122"/>
      <c r="BU61" s="120"/>
      <c r="BV61" s="124" t="s">
        <v>1118</v>
      </c>
      <c r="BW61" s="147" t="s">
        <v>1130</v>
      </c>
      <c r="BX61" s="154" t="s">
        <v>1299</v>
      </c>
      <c r="BY61" s="169"/>
      <c r="BZ61" s="169"/>
      <c r="CA61" s="149">
        <v>44251</v>
      </c>
      <c r="CB61" s="149" t="s">
        <v>1396</v>
      </c>
      <c r="CC61" s="165" t="s">
        <v>1431</v>
      </c>
      <c r="CD61" s="173" t="s">
        <v>2421</v>
      </c>
      <c r="CE61" s="170" t="s">
        <v>1129</v>
      </c>
      <c r="CF61" s="155"/>
      <c r="CG61" s="155"/>
      <c r="CH61" s="155"/>
      <c r="CI61" s="164"/>
      <c r="CJ61" s="221"/>
      <c r="CK61" s="245"/>
      <c r="CL61" s="164"/>
      <c r="CM61" s="156"/>
      <c r="CN61" s="156" t="s">
        <v>2307</v>
      </c>
      <c r="CO61" s="143" t="s">
        <v>1121</v>
      </c>
      <c r="CP61" s="143" t="s">
        <v>3102</v>
      </c>
    </row>
    <row r="62" spans="1:94" ht="22.5" customHeight="1" x14ac:dyDescent="0.25">
      <c r="A62" s="68">
        <v>60</v>
      </c>
      <c r="B62" s="63" t="s">
        <v>97</v>
      </c>
      <c r="C62" s="64" t="s">
        <v>216</v>
      </c>
      <c r="D62" s="67" t="s">
        <v>217</v>
      </c>
      <c r="E62" s="67" t="s">
        <v>555</v>
      </c>
      <c r="F62" s="67" t="s">
        <v>557</v>
      </c>
      <c r="G62" s="221">
        <v>1026269507</v>
      </c>
      <c r="H62" s="221">
        <v>3</v>
      </c>
      <c r="I62" s="71" t="s">
        <v>559</v>
      </c>
      <c r="J62" s="72">
        <v>33018</v>
      </c>
      <c r="K62" s="216">
        <v>25</v>
      </c>
      <c r="L62" s="217">
        <v>5</v>
      </c>
      <c r="M62" s="217">
        <v>1990</v>
      </c>
      <c r="N62" s="159" t="s">
        <v>572</v>
      </c>
      <c r="O62" s="82" t="s">
        <v>702</v>
      </c>
      <c r="P62" s="114" t="s">
        <v>3109</v>
      </c>
      <c r="Q62" s="74">
        <v>3115195579</v>
      </c>
      <c r="R62" s="215" t="s">
        <v>703</v>
      </c>
      <c r="S62" s="215" t="s">
        <v>703</v>
      </c>
      <c r="T62" s="147" t="s">
        <v>575</v>
      </c>
      <c r="U62" s="114" t="s">
        <v>596</v>
      </c>
      <c r="V62" s="78" t="s">
        <v>566</v>
      </c>
      <c r="W62" s="79">
        <v>2</v>
      </c>
      <c r="X62" s="146" t="s">
        <v>1068</v>
      </c>
      <c r="Y62" s="203" t="s">
        <v>2503</v>
      </c>
      <c r="Z62" s="167" t="s">
        <v>3099</v>
      </c>
      <c r="AA62" s="90" t="s">
        <v>1432</v>
      </c>
      <c r="AB62" s="88" t="s">
        <v>2401</v>
      </c>
      <c r="AC62" s="92" t="s">
        <v>2402</v>
      </c>
      <c r="AD62" s="94" t="s">
        <v>1419</v>
      </c>
      <c r="AE62" s="95" t="s">
        <v>1407</v>
      </c>
      <c r="AF62" s="97" t="s">
        <v>1408</v>
      </c>
      <c r="AG62" s="150">
        <v>478</v>
      </c>
      <c r="AH62" s="117">
        <v>325370570</v>
      </c>
      <c r="AI62" s="116">
        <v>44250</v>
      </c>
      <c r="AJ62" s="102">
        <v>56187</v>
      </c>
      <c r="AK62" s="103">
        <v>44251</v>
      </c>
      <c r="AL62" s="112" t="s">
        <v>1396</v>
      </c>
      <c r="AM62" s="103">
        <v>44556</v>
      </c>
      <c r="AN62" s="99">
        <v>10</v>
      </c>
      <c r="AO62" s="99">
        <v>0</v>
      </c>
      <c r="AP62" s="99">
        <v>300</v>
      </c>
      <c r="AQ62" s="99" t="s">
        <v>1125</v>
      </c>
      <c r="AR62" s="106">
        <v>46481510</v>
      </c>
      <c r="AS62" s="106">
        <v>4648151</v>
      </c>
      <c r="AT62" s="109" t="s">
        <v>1433</v>
      </c>
      <c r="AU62" s="106">
        <v>46481510</v>
      </c>
      <c r="AV62" s="110">
        <v>44252</v>
      </c>
      <c r="AW62" s="104" t="s">
        <v>1434</v>
      </c>
      <c r="AX62" s="115"/>
      <c r="AY62" s="115"/>
      <c r="AZ62" s="115"/>
      <c r="BA62" s="115"/>
      <c r="BB62" s="115"/>
      <c r="BC62" s="115"/>
      <c r="BD62" s="115"/>
      <c r="BE62" s="115"/>
      <c r="BF62" s="115"/>
      <c r="BG62" s="115"/>
      <c r="BH62" s="115"/>
      <c r="BI62" s="115"/>
      <c r="BJ62" s="115"/>
      <c r="BK62" s="115"/>
      <c r="BL62" s="115"/>
      <c r="BM62" s="115"/>
      <c r="BN62" s="115"/>
      <c r="BO62" s="115"/>
      <c r="BP62" s="115"/>
      <c r="BQ62" s="140"/>
      <c r="BR62" s="98">
        <f t="shared" si="0"/>
        <v>46481510</v>
      </c>
      <c r="BS62" s="121">
        <f t="shared" si="1"/>
        <v>300</v>
      </c>
      <c r="BT62" s="122"/>
      <c r="BU62" s="120"/>
      <c r="BV62" s="124" t="s">
        <v>1118</v>
      </c>
      <c r="BW62" s="147" t="s">
        <v>2470</v>
      </c>
      <c r="BX62" s="154" t="s">
        <v>2301</v>
      </c>
      <c r="BY62" s="169"/>
      <c r="BZ62" s="169"/>
      <c r="CA62" s="149">
        <v>44251</v>
      </c>
      <c r="CB62" s="149" t="s">
        <v>1396</v>
      </c>
      <c r="CC62" s="165" t="s">
        <v>1435</v>
      </c>
      <c r="CD62" s="173" t="s">
        <v>2422</v>
      </c>
      <c r="CE62" s="170" t="s">
        <v>119</v>
      </c>
      <c r="CF62" s="155"/>
      <c r="CG62" s="155"/>
      <c r="CH62" s="155"/>
      <c r="CI62" s="164"/>
      <c r="CJ62" s="221"/>
      <c r="CK62" s="245"/>
      <c r="CL62" s="164"/>
      <c r="CM62" s="156"/>
      <c r="CN62" s="156" t="s">
        <v>2307</v>
      </c>
      <c r="CO62" s="143" t="s">
        <v>1121</v>
      </c>
      <c r="CP62" s="143" t="s">
        <v>3102</v>
      </c>
    </row>
    <row r="63" spans="1:94" ht="22.5" customHeight="1" x14ac:dyDescent="0.25">
      <c r="A63" s="68">
        <v>61</v>
      </c>
      <c r="B63" s="63" t="s">
        <v>97</v>
      </c>
      <c r="C63" s="64" t="s">
        <v>218</v>
      </c>
      <c r="D63" s="67" t="s">
        <v>219</v>
      </c>
      <c r="E63" s="67" t="s">
        <v>555</v>
      </c>
      <c r="F63" s="67" t="s">
        <v>557</v>
      </c>
      <c r="G63" s="221">
        <v>80100501</v>
      </c>
      <c r="H63" s="221">
        <v>9</v>
      </c>
      <c r="I63" s="71" t="s">
        <v>560</v>
      </c>
      <c r="J63" s="72">
        <v>30616</v>
      </c>
      <c r="K63" s="216">
        <v>27</v>
      </c>
      <c r="L63" s="217">
        <v>10</v>
      </c>
      <c r="M63" s="217">
        <v>1983</v>
      </c>
      <c r="N63" s="159" t="s">
        <v>572</v>
      </c>
      <c r="O63" s="82" t="s">
        <v>704</v>
      </c>
      <c r="P63" s="114" t="s">
        <v>3120</v>
      </c>
      <c r="Q63" s="74">
        <v>3057864305</v>
      </c>
      <c r="R63" s="215" t="s">
        <v>705</v>
      </c>
      <c r="S63" s="214" t="s">
        <v>2863</v>
      </c>
      <c r="T63" s="147" t="s">
        <v>570</v>
      </c>
      <c r="U63" s="114" t="s">
        <v>583</v>
      </c>
      <c r="V63" s="78" t="s">
        <v>566</v>
      </c>
      <c r="W63" s="79">
        <v>3</v>
      </c>
      <c r="X63" s="146" t="s">
        <v>1068</v>
      </c>
      <c r="Y63" s="203" t="s">
        <v>1081</v>
      </c>
      <c r="Z63" s="167" t="s">
        <v>2807</v>
      </c>
      <c r="AA63" s="90" t="s">
        <v>1436</v>
      </c>
      <c r="AB63" s="88" t="s">
        <v>2401</v>
      </c>
      <c r="AC63" s="92" t="s">
        <v>2402</v>
      </c>
      <c r="AD63" s="94" t="s">
        <v>1437</v>
      </c>
      <c r="AE63" s="95" t="s">
        <v>1162</v>
      </c>
      <c r="AF63" s="97" t="s">
        <v>1124</v>
      </c>
      <c r="AG63" s="150">
        <v>483</v>
      </c>
      <c r="AH63" s="117">
        <v>45000000</v>
      </c>
      <c r="AI63" s="116">
        <v>44251</v>
      </c>
      <c r="AJ63" s="102">
        <v>56836</v>
      </c>
      <c r="AK63" s="103">
        <v>44251</v>
      </c>
      <c r="AL63" s="112" t="s">
        <v>1396</v>
      </c>
      <c r="AM63" s="103">
        <v>44556</v>
      </c>
      <c r="AN63" s="99">
        <v>10</v>
      </c>
      <c r="AO63" s="99">
        <v>0</v>
      </c>
      <c r="AP63" s="99">
        <v>300</v>
      </c>
      <c r="AQ63" s="99" t="s">
        <v>1125</v>
      </c>
      <c r="AR63" s="106">
        <v>45000000</v>
      </c>
      <c r="AS63" s="106">
        <v>4500000</v>
      </c>
      <c r="AT63" s="109" t="s">
        <v>1438</v>
      </c>
      <c r="AU63" s="106">
        <v>45000000</v>
      </c>
      <c r="AV63" s="110">
        <v>44252</v>
      </c>
      <c r="AW63" s="104" t="s">
        <v>1439</v>
      </c>
      <c r="AX63" s="115"/>
      <c r="AY63" s="115"/>
      <c r="AZ63" s="115"/>
      <c r="BA63" s="115"/>
      <c r="BB63" s="115"/>
      <c r="BC63" s="115"/>
      <c r="BD63" s="115"/>
      <c r="BE63" s="115"/>
      <c r="BF63" s="115"/>
      <c r="BG63" s="115"/>
      <c r="BH63" s="115"/>
      <c r="BI63" s="115"/>
      <c r="BJ63" s="115"/>
      <c r="BK63" s="115"/>
      <c r="BL63" s="115"/>
      <c r="BM63" s="115"/>
      <c r="BN63" s="115"/>
      <c r="BO63" s="115"/>
      <c r="BP63" s="115"/>
      <c r="BQ63" s="140"/>
      <c r="BR63" s="98">
        <f t="shared" si="0"/>
        <v>45000000</v>
      </c>
      <c r="BS63" s="121">
        <f t="shared" si="1"/>
        <v>300</v>
      </c>
      <c r="BT63" s="122"/>
      <c r="BU63" s="120"/>
      <c r="BV63" s="124" t="s">
        <v>1118</v>
      </c>
      <c r="BW63" s="147" t="s">
        <v>2469</v>
      </c>
      <c r="BX63" s="154" t="s">
        <v>117</v>
      </c>
      <c r="BY63" s="169"/>
      <c r="BZ63" s="169"/>
      <c r="CA63" s="149">
        <v>44251</v>
      </c>
      <c r="CB63" s="149" t="s">
        <v>1396</v>
      </c>
      <c r="CC63" s="165" t="s">
        <v>1440</v>
      </c>
      <c r="CD63" s="173" t="s">
        <v>2423</v>
      </c>
      <c r="CE63" s="170" t="s">
        <v>1119</v>
      </c>
      <c r="CF63" s="155"/>
      <c r="CG63" s="155"/>
      <c r="CH63" s="155"/>
      <c r="CI63" s="164"/>
      <c r="CJ63" s="221"/>
      <c r="CK63" s="245"/>
      <c r="CL63" s="164"/>
      <c r="CM63" s="156"/>
      <c r="CN63" s="156" t="s">
        <v>2307</v>
      </c>
      <c r="CO63" s="143" t="s">
        <v>1121</v>
      </c>
      <c r="CP63" s="143" t="s">
        <v>3102</v>
      </c>
    </row>
    <row r="64" spans="1:94" ht="22.5" customHeight="1" x14ac:dyDescent="0.25">
      <c r="A64" s="68">
        <v>62</v>
      </c>
      <c r="B64" s="63" t="s">
        <v>97</v>
      </c>
      <c r="C64" s="64" t="s">
        <v>220</v>
      </c>
      <c r="D64" s="67" t="s">
        <v>221</v>
      </c>
      <c r="E64" s="67" t="s">
        <v>555</v>
      </c>
      <c r="F64" s="67" t="s">
        <v>557</v>
      </c>
      <c r="G64" s="221">
        <v>1022961708</v>
      </c>
      <c r="H64" s="221">
        <v>1</v>
      </c>
      <c r="I64" s="71" t="s">
        <v>559</v>
      </c>
      <c r="J64" s="72">
        <v>33072</v>
      </c>
      <c r="K64" s="216">
        <v>18</v>
      </c>
      <c r="L64" s="217">
        <v>7</v>
      </c>
      <c r="M64" s="217">
        <v>1990</v>
      </c>
      <c r="N64" s="159" t="s">
        <v>572</v>
      </c>
      <c r="O64" s="82" t="s">
        <v>706</v>
      </c>
      <c r="P64" s="114" t="s">
        <v>3109</v>
      </c>
      <c r="Q64" s="74">
        <v>3185161891</v>
      </c>
      <c r="R64" s="215" t="s">
        <v>707</v>
      </c>
      <c r="S64" s="214" t="s">
        <v>2864</v>
      </c>
      <c r="T64" s="147" t="s">
        <v>620</v>
      </c>
      <c r="U64" s="114" t="s">
        <v>596</v>
      </c>
      <c r="V64" s="78" t="s">
        <v>566</v>
      </c>
      <c r="W64" s="79">
        <v>1</v>
      </c>
      <c r="X64" s="146" t="s">
        <v>1077</v>
      </c>
      <c r="Y64" s="203" t="s">
        <v>2502</v>
      </c>
      <c r="Z64" s="167" t="s">
        <v>1109</v>
      </c>
      <c r="AA64" s="90" t="s">
        <v>1441</v>
      </c>
      <c r="AB64" s="88" t="s">
        <v>2401</v>
      </c>
      <c r="AC64" s="92" t="s">
        <v>2402</v>
      </c>
      <c r="AD64" s="94" t="s">
        <v>1149</v>
      </c>
      <c r="AE64" s="95" t="s">
        <v>1123</v>
      </c>
      <c r="AF64" s="97" t="s">
        <v>1124</v>
      </c>
      <c r="AG64" s="150">
        <v>410</v>
      </c>
      <c r="AH64" s="117">
        <v>66000000</v>
      </c>
      <c r="AI64" s="116">
        <v>44237</v>
      </c>
      <c r="AJ64" s="102">
        <v>56173</v>
      </c>
      <c r="AK64" s="103" t="s">
        <v>1396</v>
      </c>
      <c r="AL64" s="112" t="s">
        <v>1442</v>
      </c>
      <c r="AM64" s="103">
        <v>44557</v>
      </c>
      <c r="AN64" s="99">
        <v>10</v>
      </c>
      <c r="AO64" s="99">
        <v>0</v>
      </c>
      <c r="AP64" s="99">
        <v>300</v>
      </c>
      <c r="AQ64" s="99" t="s">
        <v>1125</v>
      </c>
      <c r="AR64" s="106">
        <v>33000000</v>
      </c>
      <c r="AS64" s="106">
        <v>3300000</v>
      </c>
      <c r="AT64" s="109" t="s">
        <v>1443</v>
      </c>
      <c r="AU64" s="106">
        <v>33000000</v>
      </c>
      <c r="AV64" s="110">
        <v>44253</v>
      </c>
      <c r="AW64" s="104" t="s">
        <v>1444</v>
      </c>
      <c r="AX64" s="115"/>
      <c r="AY64" s="115"/>
      <c r="AZ64" s="115"/>
      <c r="BA64" s="115"/>
      <c r="BB64" s="115"/>
      <c r="BC64" s="115"/>
      <c r="BD64" s="115"/>
      <c r="BE64" s="115"/>
      <c r="BF64" s="115"/>
      <c r="BG64" s="115"/>
      <c r="BH64" s="115"/>
      <c r="BI64" s="115"/>
      <c r="BJ64" s="115"/>
      <c r="BK64" s="115"/>
      <c r="BL64" s="115"/>
      <c r="BM64" s="115"/>
      <c r="BN64" s="115"/>
      <c r="BO64" s="115"/>
      <c r="BP64" s="115"/>
      <c r="BQ64" s="140"/>
      <c r="BR64" s="98">
        <f t="shared" si="0"/>
        <v>33000000</v>
      </c>
      <c r="BS64" s="121">
        <f t="shared" si="1"/>
        <v>300</v>
      </c>
      <c r="BT64" s="122"/>
      <c r="BU64" s="129"/>
      <c r="BV64" s="124" t="s">
        <v>1118</v>
      </c>
      <c r="BW64" s="147" t="s">
        <v>1109</v>
      </c>
      <c r="BX64" s="154" t="s">
        <v>3142</v>
      </c>
      <c r="BY64" s="169"/>
      <c r="BZ64" s="169"/>
      <c r="CA64" s="149" t="s">
        <v>1396</v>
      </c>
      <c r="CB64" s="149" t="s">
        <v>1442</v>
      </c>
      <c r="CC64" s="165" t="s">
        <v>1445</v>
      </c>
      <c r="CD64" s="173" t="s">
        <v>2424</v>
      </c>
      <c r="CE64" s="170" t="s">
        <v>1222</v>
      </c>
      <c r="CF64" s="154"/>
      <c r="CG64" s="154"/>
      <c r="CH64" s="154"/>
      <c r="CI64" s="164"/>
      <c r="CJ64" s="221"/>
      <c r="CK64" s="245"/>
      <c r="CL64" s="164"/>
      <c r="CM64" s="154"/>
      <c r="CN64" s="156" t="s">
        <v>2307</v>
      </c>
      <c r="CO64" s="143" t="s">
        <v>1121</v>
      </c>
      <c r="CP64" s="143" t="s">
        <v>3102</v>
      </c>
    </row>
    <row r="65" spans="1:94" ht="22.5" customHeight="1" x14ac:dyDescent="0.25">
      <c r="A65" s="68">
        <v>63</v>
      </c>
      <c r="B65" s="63" t="s">
        <v>97</v>
      </c>
      <c r="C65" s="64" t="s">
        <v>222</v>
      </c>
      <c r="D65" s="67" t="s">
        <v>223</v>
      </c>
      <c r="E65" s="67" t="s">
        <v>555</v>
      </c>
      <c r="F65" s="67" t="s">
        <v>557</v>
      </c>
      <c r="G65" s="221">
        <v>52272912</v>
      </c>
      <c r="H65" s="221">
        <v>8</v>
      </c>
      <c r="I65" s="71" t="s">
        <v>559</v>
      </c>
      <c r="J65" s="227">
        <v>27692</v>
      </c>
      <c r="K65" s="228">
        <v>25</v>
      </c>
      <c r="L65" s="229">
        <v>10</v>
      </c>
      <c r="M65" s="229">
        <v>1975</v>
      </c>
      <c r="N65" s="159" t="s">
        <v>572</v>
      </c>
      <c r="O65" s="82" t="s">
        <v>708</v>
      </c>
      <c r="P65" s="114" t="s">
        <v>3109</v>
      </c>
      <c r="Q65" s="74">
        <v>3005114778</v>
      </c>
      <c r="R65" s="215" t="s">
        <v>709</v>
      </c>
      <c r="S65" s="214" t="s">
        <v>2865</v>
      </c>
      <c r="T65" s="147" t="s">
        <v>575</v>
      </c>
      <c r="U65" s="114" t="s">
        <v>580</v>
      </c>
      <c r="V65" s="78" t="s">
        <v>566</v>
      </c>
      <c r="W65" s="79">
        <v>2</v>
      </c>
      <c r="X65" s="146" t="s">
        <v>1068</v>
      </c>
      <c r="Y65" s="203" t="s">
        <v>1082</v>
      </c>
      <c r="Z65" s="167" t="s">
        <v>1280</v>
      </c>
      <c r="AA65" s="90" t="s">
        <v>1446</v>
      </c>
      <c r="AB65" s="88" t="s">
        <v>2401</v>
      </c>
      <c r="AC65" s="92" t="s">
        <v>2402</v>
      </c>
      <c r="AD65" s="94" t="s">
        <v>1282</v>
      </c>
      <c r="AE65" s="95" t="s">
        <v>1245</v>
      </c>
      <c r="AF65" s="97" t="s">
        <v>1283</v>
      </c>
      <c r="AG65" s="150">
        <v>448</v>
      </c>
      <c r="AH65" s="117">
        <v>450000000</v>
      </c>
      <c r="AI65" s="116">
        <v>44246</v>
      </c>
      <c r="AJ65" s="102">
        <v>56423</v>
      </c>
      <c r="AK65" s="103" t="s">
        <v>1396</v>
      </c>
      <c r="AL65" s="112" t="s">
        <v>1442</v>
      </c>
      <c r="AM65" s="103">
        <v>44557</v>
      </c>
      <c r="AN65" s="99">
        <v>10</v>
      </c>
      <c r="AO65" s="99">
        <v>0</v>
      </c>
      <c r="AP65" s="99">
        <v>300</v>
      </c>
      <c r="AQ65" s="99" t="s">
        <v>1125</v>
      </c>
      <c r="AR65" s="106">
        <v>50000000</v>
      </c>
      <c r="AS65" s="106">
        <v>5000000</v>
      </c>
      <c r="AT65" s="109" t="s">
        <v>1447</v>
      </c>
      <c r="AU65" s="106">
        <v>50000000</v>
      </c>
      <c r="AV65" s="110">
        <v>44253</v>
      </c>
      <c r="AW65" s="104" t="s">
        <v>1448</v>
      </c>
      <c r="AX65" s="115"/>
      <c r="AY65" s="115"/>
      <c r="AZ65" s="115"/>
      <c r="BA65" s="115"/>
      <c r="BB65" s="115"/>
      <c r="BC65" s="115"/>
      <c r="BD65" s="115"/>
      <c r="BE65" s="115"/>
      <c r="BF65" s="115"/>
      <c r="BG65" s="115"/>
      <c r="BH65" s="115"/>
      <c r="BI65" s="115"/>
      <c r="BJ65" s="115"/>
      <c r="BK65" s="115"/>
      <c r="BL65" s="115"/>
      <c r="BM65" s="115"/>
      <c r="BN65" s="115"/>
      <c r="BO65" s="115"/>
      <c r="BP65" s="115"/>
      <c r="BQ65" s="140"/>
      <c r="BR65" s="98">
        <f t="shared" si="0"/>
        <v>50000000</v>
      </c>
      <c r="BS65" s="121">
        <f t="shared" si="1"/>
        <v>300</v>
      </c>
      <c r="BT65" s="122"/>
      <c r="BU65" s="120"/>
      <c r="BV65" s="124" t="s">
        <v>1118</v>
      </c>
      <c r="BW65" s="147" t="s">
        <v>1280</v>
      </c>
      <c r="BX65" s="154" t="s">
        <v>2663</v>
      </c>
      <c r="BY65" s="169"/>
      <c r="BZ65" s="169"/>
      <c r="CA65" s="149" t="s">
        <v>1396</v>
      </c>
      <c r="CB65" s="149" t="s">
        <v>1442</v>
      </c>
      <c r="CC65" s="165" t="s">
        <v>1449</v>
      </c>
      <c r="CD65" s="173" t="s">
        <v>2425</v>
      </c>
      <c r="CE65" s="170" t="s">
        <v>1301</v>
      </c>
      <c r="CF65" s="155"/>
      <c r="CG65" s="155"/>
      <c r="CH65" s="155"/>
      <c r="CI65" s="164"/>
      <c r="CJ65" s="221"/>
      <c r="CK65" s="245"/>
      <c r="CL65" s="164"/>
      <c r="CM65" s="156"/>
      <c r="CN65" s="156" t="s">
        <v>2307</v>
      </c>
      <c r="CO65" s="143" t="s">
        <v>1121</v>
      </c>
      <c r="CP65" s="143" t="s">
        <v>3102</v>
      </c>
    </row>
    <row r="66" spans="1:94" ht="22.5" customHeight="1" x14ac:dyDescent="0.25">
      <c r="A66" s="68">
        <v>64</v>
      </c>
      <c r="B66" s="63" t="s">
        <v>97</v>
      </c>
      <c r="C66" s="64" t="s">
        <v>224</v>
      </c>
      <c r="D66" s="67" t="s">
        <v>225</v>
      </c>
      <c r="E66" s="67" t="s">
        <v>555</v>
      </c>
      <c r="F66" s="67" t="s">
        <v>557</v>
      </c>
      <c r="G66" s="221">
        <v>1030570336</v>
      </c>
      <c r="H66" s="221">
        <v>4</v>
      </c>
      <c r="I66" s="71" t="s">
        <v>560</v>
      </c>
      <c r="J66" s="72">
        <v>32920</v>
      </c>
      <c r="K66" s="216">
        <v>16</v>
      </c>
      <c r="L66" s="217">
        <v>2</v>
      </c>
      <c r="M66" s="217">
        <v>1990</v>
      </c>
      <c r="N66" s="159" t="s">
        <v>572</v>
      </c>
      <c r="O66" s="82" t="s">
        <v>710</v>
      </c>
      <c r="P66" s="114" t="s">
        <v>3110</v>
      </c>
      <c r="Q66" s="74">
        <v>3003711553</v>
      </c>
      <c r="R66" s="215" t="s">
        <v>711</v>
      </c>
      <c r="S66" s="214" t="s">
        <v>2866</v>
      </c>
      <c r="T66" s="147" t="s">
        <v>575</v>
      </c>
      <c r="U66" s="114" t="s">
        <v>580</v>
      </c>
      <c r="V66" s="78" t="s">
        <v>566</v>
      </c>
      <c r="W66" s="79">
        <v>2</v>
      </c>
      <c r="X66" s="146" t="s">
        <v>1068</v>
      </c>
      <c r="Y66" s="203" t="s">
        <v>2504</v>
      </c>
      <c r="Z66" s="167" t="s">
        <v>3099</v>
      </c>
      <c r="AA66" s="90" t="s">
        <v>1450</v>
      </c>
      <c r="AB66" s="88" t="s">
        <v>2401</v>
      </c>
      <c r="AC66" s="92" t="s">
        <v>2402</v>
      </c>
      <c r="AD66" s="94" t="s">
        <v>1419</v>
      </c>
      <c r="AE66" s="95" t="s">
        <v>1407</v>
      </c>
      <c r="AF66" s="97" t="s">
        <v>1408</v>
      </c>
      <c r="AG66" s="150">
        <v>478</v>
      </c>
      <c r="AH66" s="117">
        <v>325370570</v>
      </c>
      <c r="AI66" s="116">
        <v>44250</v>
      </c>
      <c r="AJ66" s="102">
        <v>56187</v>
      </c>
      <c r="AK66" s="103" t="s">
        <v>1396</v>
      </c>
      <c r="AL66" s="112" t="s">
        <v>1442</v>
      </c>
      <c r="AM66" s="103">
        <v>44557</v>
      </c>
      <c r="AN66" s="99">
        <v>10</v>
      </c>
      <c r="AO66" s="99">
        <v>0</v>
      </c>
      <c r="AP66" s="99">
        <v>300</v>
      </c>
      <c r="AQ66" s="99" t="s">
        <v>1125</v>
      </c>
      <c r="AR66" s="106">
        <v>46481510</v>
      </c>
      <c r="AS66" s="106">
        <v>4648151</v>
      </c>
      <c r="AT66" s="109" t="s">
        <v>1451</v>
      </c>
      <c r="AU66" s="106">
        <v>46481510</v>
      </c>
      <c r="AV66" s="110">
        <v>44253</v>
      </c>
      <c r="AW66" s="104" t="s">
        <v>1452</v>
      </c>
      <c r="AX66" s="115"/>
      <c r="AY66" s="115"/>
      <c r="AZ66" s="115"/>
      <c r="BA66" s="115"/>
      <c r="BB66" s="115"/>
      <c r="BC66" s="115"/>
      <c r="BD66" s="115"/>
      <c r="BE66" s="115"/>
      <c r="BF66" s="115"/>
      <c r="BG66" s="115"/>
      <c r="BH66" s="115"/>
      <c r="BI66" s="115"/>
      <c r="BJ66" s="115"/>
      <c r="BK66" s="115"/>
      <c r="BL66" s="115"/>
      <c r="BM66" s="115"/>
      <c r="BN66" s="115"/>
      <c r="BO66" s="115"/>
      <c r="BP66" s="115"/>
      <c r="BQ66" s="140"/>
      <c r="BR66" s="98">
        <f t="shared" si="0"/>
        <v>46481510</v>
      </c>
      <c r="BS66" s="121">
        <f t="shared" si="1"/>
        <v>300</v>
      </c>
      <c r="BT66" s="122"/>
      <c r="BU66" s="120"/>
      <c r="BV66" s="124" t="s">
        <v>1118</v>
      </c>
      <c r="BW66" s="147" t="s">
        <v>2470</v>
      </c>
      <c r="BX66" s="154" t="s">
        <v>2301</v>
      </c>
      <c r="BY66" s="169"/>
      <c r="BZ66" s="169"/>
      <c r="CA66" s="149" t="s">
        <v>1396</v>
      </c>
      <c r="CB66" s="149" t="s">
        <v>1442</v>
      </c>
      <c r="CC66" s="165" t="s">
        <v>1453</v>
      </c>
      <c r="CD66" s="173" t="s">
        <v>2426</v>
      </c>
      <c r="CE66" s="170" t="s">
        <v>1301</v>
      </c>
      <c r="CF66" s="155"/>
      <c r="CG66" s="155"/>
      <c r="CH66" s="155"/>
      <c r="CI66" s="164"/>
      <c r="CJ66" s="221"/>
      <c r="CK66" s="245"/>
      <c r="CL66" s="164"/>
      <c r="CM66" s="156"/>
      <c r="CN66" s="156" t="s">
        <v>2307</v>
      </c>
      <c r="CO66" s="143" t="s">
        <v>1121</v>
      </c>
      <c r="CP66" s="143" t="s">
        <v>3102</v>
      </c>
    </row>
    <row r="67" spans="1:94" ht="22.5" customHeight="1" x14ac:dyDescent="0.25">
      <c r="A67" s="68">
        <v>65</v>
      </c>
      <c r="B67" s="63" t="s">
        <v>97</v>
      </c>
      <c r="C67" s="64" t="s">
        <v>226</v>
      </c>
      <c r="D67" s="67" t="s">
        <v>227</v>
      </c>
      <c r="E67" s="67" t="s">
        <v>555</v>
      </c>
      <c r="F67" s="67" t="s">
        <v>557</v>
      </c>
      <c r="G67" s="221">
        <v>1019042486</v>
      </c>
      <c r="H67" s="221">
        <v>6</v>
      </c>
      <c r="I67" s="71" t="s">
        <v>559</v>
      </c>
      <c r="J67" s="72">
        <v>32910</v>
      </c>
      <c r="K67" s="216">
        <v>6</v>
      </c>
      <c r="L67" s="217">
        <v>2</v>
      </c>
      <c r="M67" s="217">
        <v>1990</v>
      </c>
      <c r="N67" s="159" t="s">
        <v>572</v>
      </c>
      <c r="O67" s="82" t="s">
        <v>712</v>
      </c>
      <c r="P67" s="114" t="s">
        <v>3116</v>
      </c>
      <c r="Q67" s="74">
        <v>3023748279</v>
      </c>
      <c r="R67" s="215" t="s">
        <v>713</v>
      </c>
      <c r="S67" s="214" t="s">
        <v>2867</v>
      </c>
      <c r="T67" s="147" t="s">
        <v>570</v>
      </c>
      <c r="U67" s="114" t="s">
        <v>596</v>
      </c>
      <c r="V67" s="78" t="s">
        <v>566</v>
      </c>
      <c r="W67" s="79">
        <v>1</v>
      </c>
      <c r="X67" s="146" t="s">
        <v>1068</v>
      </c>
      <c r="Y67" s="153" t="s">
        <v>2555</v>
      </c>
      <c r="Z67" s="167" t="s">
        <v>1368</v>
      </c>
      <c r="AA67" s="90" t="s">
        <v>1454</v>
      </c>
      <c r="AB67" s="88" t="s">
        <v>2401</v>
      </c>
      <c r="AC67" s="92" t="s">
        <v>2402</v>
      </c>
      <c r="AD67" s="94" t="s">
        <v>1455</v>
      </c>
      <c r="AE67" s="95" t="s">
        <v>1123</v>
      </c>
      <c r="AF67" s="97" t="s">
        <v>1124</v>
      </c>
      <c r="AG67" s="150">
        <v>489</v>
      </c>
      <c r="AH67" s="117">
        <v>65000000</v>
      </c>
      <c r="AI67" s="116">
        <v>44251</v>
      </c>
      <c r="AJ67" s="102">
        <v>56568</v>
      </c>
      <c r="AK67" s="103" t="s">
        <v>1396</v>
      </c>
      <c r="AL67" s="112" t="s">
        <v>1442</v>
      </c>
      <c r="AM67" s="103">
        <v>44557</v>
      </c>
      <c r="AN67" s="99">
        <v>10</v>
      </c>
      <c r="AO67" s="99">
        <v>0</v>
      </c>
      <c r="AP67" s="99">
        <v>300</v>
      </c>
      <c r="AQ67" s="99" t="s">
        <v>1125</v>
      </c>
      <c r="AR67" s="106">
        <v>65000000</v>
      </c>
      <c r="AS67" s="106">
        <v>6500000</v>
      </c>
      <c r="AT67" s="109" t="s">
        <v>1456</v>
      </c>
      <c r="AU67" s="106">
        <v>65000000</v>
      </c>
      <c r="AV67" s="110">
        <v>44253</v>
      </c>
      <c r="AW67" s="104" t="s">
        <v>1457</v>
      </c>
      <c r="AX67" s="115"/>
      <c r="AY67" s="115"/>
      <c r="AZ67" s="115"/>
      <c r="BA67" s="115"/>
      <c r="BB67" s="115"/>
      <c r="BC67" s="115"/>
      <c r="BD67" s="115"/>
      <c r="BE67" s="115"/>
      <c r="BF67" s="115"/>
      <c r="BG67" s="115"/>
      <c r="BH67" s="115"/>
      <c r="BI67" s="115"/>
      <c r="BJ67" s="115"/>
      <c r="BK67" s="115"/>
      <c r="BL67" s="115"/>
      <c r="BM67" s="115"/>
      <c r="BN67" s="115"/>
      <c r="BO67" s="115"/>
      <c r="BP67" s="115"/>
      <c r="BQ67" s="140"/>
      <c r="BR67" s="98">
        <f t="shared" ref="BR67:BR130" si="2">AR67+BA67+BK67</f>
        <v>65000000</v>
      </c>
      <c r="BS67" s="121">
        <f t="shared" ref="BS67:BS130" si="3">AP67</f>
        <v>300</v>
      </c>
      <c r="BT67" s="122"/>
      <c r="BU67" s="129"/>
      <c r="BV67" s="124" t="s">
        <v>1118</v>
      </c>
      <c r="BW67" s="147" t="s">
        <v>1368</v>
      </c>
      <c r="BX67" s="154" t="s">
        <v>2472</v>
      </c>
      <c r="BY67" s="169"/>
      <c r="BZ67" s="169"/>
      <c r="CA67" s="149" t="s">
        <v>1396</v>
      </c>
      <c r="CB67" s="149" t="s">
        <v>1442</v>
      </c>
      <c r="CC67" s="165" t="s">
        <v>1458</v>
      </c>
      <c r="CD67" s="173" t="s">
        <v>2427</v>
      </c>
      <c r="CE67" s="170" t="s">
        <v>1352</v>
      </c>
      <c r="CF67" s="155"/>
      <c r="CG67" s="155"/>
      <c r="CH67" s="155"/>
      <c r="CI67" s="164"/>
      <c r="CJ67" s="221"/>
      <c r="CK67" s="245"/>
      <c r="CL67" s="164"/>
      <c r="CM67" s="156"/>
      <c r="CN67" s="156" t="s">
        <v>2307</v>
      </c>
      <c r="CO67" s="143" t="s">
        <v>1121</v>
      </c>
      <c r="CP67" s="143" t="s">
        <v>3102</v>
      </c>
    </row>
    <row r="68" spans="1:94" ht="22.5" customHeight="1" x14ac:dyDescent="0.25">
      <c r="A68" s="68">
        <v>66</v>
      </c>
      <c r="B68" s="63" t="s">
        <v>97</v>
      </c>
      <c r="C68" s="64" t="s">
        <v>228</v>
      </c>
      <c r="D68" s="67" t="s">
        <v>229</v>
      </c>
      <c r="E68" s="67" t="s">
        <v>555</v>
      </c>
      <c r="F68" s="67" t="s">
        <v>557</v>
      </c>
      <c r="G68" s="221">
        <v>5401619</v>
      </c>
      <c r="H68" s="221">
        <v>8</v>
      </c>
      <c r="I68" s="71" t="s">
        <v>560</v>
      </c>
      <c r="J68" s="72">
        <v>31199</v>
      </c>
      <c r="K68" s="216">
        <v>1</v>
      </c>
      <c r="L68" s="217">
        <v>6</v>
      </c>
      <c r="M68" s="217">
        <v>1985</v>
      </c>
      <c r="N68" s="159" t="s">
        <v>714</v>
      </c>
      <c r="O68" s="82" t="s">
        <v>715</v>
      </c>
      <c r="P68" s="114" t="s">
        <v>3116</v>
      </c>
      <c r="Q68" s="74">
        <v>3138494560</v>
      </c>
      <c r="R68" s="215" t="s">
        <v>716</v>
      </c>
      <c r="S68" s="214" t="s">
        <v>2868</v>
      </c>
      <c r="T68" s="147" t="s">
        <v>674</v>
      </c>
      <c r="U68" s="114" t="s">
        <v>571</v>
      </c>
      <c r="V68" s="78" t="s">
        <v>566</v>
      </c>
      <c r="W68" s="79">
        <v>3</v>
      </c>
      <c r="X68" s="146" t="s">
        <v>1068</v>
      </c>
      <c r="Y68" s="153" t="s">
        <v>1083</v>
      </c>
      <c r="Z68" s="167" t="s">
        <v>2807</v>
      </c>
      <c r="AA68" s="90" t="s">
        <v>1459</v>
      </c>
      <c r="AB68" s="88" t="s">
        <v>2401</v>
      </c>
      <c r="AC68" s="92" t="s">
        <v>2402</v>
      </c>
      <c r="AD68" s="94" t="s">
        <v>1460</v>
      </c>
      <c r="AE68" s="95" t="s">
        <v>1162</v>
      </c>
      <c r="AF68" s="97" t="s">
        <v>1124</v>
      </c>
      <c r="AG68" s="150">
        <v>482</v>
      </c>
      <c r="AH68" s="117">
        <v>65000000</v>
      </c>
      <c r="AI68" s="116">
        <v>44251</v>
      </c>
      <c r="AJ68" s="102">
        <v>56483</v>
      </c>
      <c r="AK68" s="103" t="s">
        <v>1396</v>
      </c>
      <c r="AL68" s="112" t="s">
        <v>1442</v>
      </c>
      <c r="AM68" s="103">
        <v>44557</v>
      </c>
      <c r="AN68" s="99">
        <v>10</v>
      </c>
      <c r="AO68" s="99">
        <v>0</v>
      </c>
      <c r="AP68" s="99">
        <v>300</v>
      </c>
      <c r="AQ68" s="99" t="s">
        <v>1125</v>
      </c>
      <c r="AR68" s="106">
        <v>65000000</v>
      </c>
      <c r="AS68" s="106">
        <v>6500000</v>
      </c>
      <c r="AT68" s="109" t="s">
        <v>1461</v>
      </c>
      <c r="AU68" s="106">
        <v>65000000</v>
      </c>
      <c r="AV68" s="110">
        <v>44253</v>
      </c>
      <c r="AW68" s="104" t="s">
        <v>1462</v>
      </c>
      <c r="AX68" s="115"/>
      <c r="AY68" s="115"/>
      <c r="AZ68" s="115"/>
      <c r="BA68" s="115"/>
      <c r="BB68" s="115"/>
      <c r="BC68" s="115"/>
      <c r="BD68" s="115"/>
      <c r="BE68" s="115"/>
      <c r="BF68" s="115"/>
      <c r="BG68" s="115"/>
      <c r="BH68" s="115"/>
      <c r="BI68" s="115"/>
      <c r="BJ68" s="115"/>
      <c r="BK68" s="115"/>
      <c r="BL68" s="115"/>
      <c r="BM68" s="115"/>
      <c r="BN68" s="115"/>
      <c r="BO68" s="115"/>
      <c r="BP68" s="115"/>
      <c r="BQ68" s="140"/>
      <c r="BR68" s="98">
        <f t="shared" si="2"/>
        <v>65000000</v>
      </c>
      <c r="BS68" s="121">
        <f t="shared" si="3"/>
        <v>300</v>
      </c>
      <c r="BT68" s="122"/>
      <c r="BU68" s="120"/>
      <c r="BV68" s="124" t="s">
        <v>1118</v>
      </c>
      <c r="BW68" s="147" t="s">
        <v>2469</v>
      </c>
      <c r="BX68" s="154" t="s">
        <v>117</v>
      </c>
      <c r="BY68" s="169"/>
      <c r="BZ68" s="169"/>
      <c r="CA68" s="149" t="s">
        <v>1396</v>
      </c>
      <c r="CB68" s="149" t="s">
        <v>1442</v>
      </c>
      <c r="CC68" s="165" t="s">
        <v>1463</v>
      </c>
      <c r="CD68" s="173" t="s">
        <v>2428</v>
      </c>
      <c r="CE68" s="170" t="s">
        <v>121</v>
      </c>
      <c r="CF68" s="155"/>
      <c r="CG68" s="155"/>
      <c r="CH68" s="155"/>
      <c r="CI68" s="164"/>
      <c r="CJ68" s="221"/>
      <c r="CK68" s="245"/>
      <c r="CL68" s="164"/>
      <c r="CM68" s="156"/>
      <c r="CN68" s="156" t="s">
        <v>2307</v>
      </c>
      <c r="CO68" s="143" t="s">
        <v>1121</v>
      </c>
      <c r="CP68" s="143" t="s">
        <v>3102</v>
      </c>
    </row>
    <row r="69" spans="1:94" ht="22.5" customHeight="1" x14ac:dyDescent="0.25">
      <c r="A69" s="68">
        <v>67</v>
      </c>
      <c r="B69" s="63" t="s">
        <v>97</v>
      </c>
      <c r="C69" s="64" t="s">
        <v>230</v>
      </c>
      <c r="D69" s="67" t="s">
        <v>231</v>
      </c>
      <c r="E69" s="67" t="s">
        <v>555</v>
      </c>
      <c r="F69" s="67" t="s">
        <v>557</v>
      </c>
      <c r="G69" s="221">
        <v>79411484</v>
      </c>
      <c r="H69" s="221">
        <v>2</v>
      </c>
      <c r="I69" s="71" t="s">
        <v>560</v>
      </c>
      <c r="J69" s="72">
        <v>24527</v>
      </c>
      <c r="K69" s="216">
        <v>24</v>
      </c>
      <c r="L69" s="217">
        <v>2</v>
      </c>
      <c r="M69" s="217">
        <v>1967</v>
      </c>
      <c r="N69" s="159" t="s">
        <v>717</v>
      </c>
      <c r="O69" s="82" t="s">
        <v>718</v>
      </c>
      <c r="P69" s="114" t="s">
        <v>3112</v>
      </c>
      <c r="Q69" s="74">
        <v>3203381667</v>
      </c>
      <c r="R69" s="215" t="s">
        <v>719</v>
      </c>
      <c r="S69" s="214" t="s">
        <v>2869</v>
      </c>
      <c r="T69" s="147" t="s">
        <v>620</v>
      </c>
      <c r="U69" s="114" t="s">
        <v>596</v>
      </c>
      <c r="V69" s="78" t="s">
        <v>566</v>
      </c>
      <c r="W69" s="79">
        <v>1</v>
      </c>
      <c r="X69" s="146" t="s">
        <v>1068</v>
      </c>
      <c r="Y69" s="153" t="s">
        <v>1084</v>
      </c>
      <c r="Z69" s="167" t="s">
        <v>1190</v>
      </c>
      <c r="AA69" s="90" t="s">
        <v>1464</v>
      </c>
      <c r="AB69" s="88" t="s">
        <v>2401</v>
      </c>
      <c r="AC69" s="92" t="s">
        <v>2402</v>
      </c>
      <c r="AD69" s="94" t="s">
        <v>1192</v>
      </c>
      <c r="AE69" s="95" t="s">
        <v>1193</v>
      </c>
      <c r="AF69" s="97" t="s">
        <v>1194</v>
      </c>
      <c r="AG69" s="150">
        <v>429</v>
      </c>
      <c r="AH69" s="117">
        <v>330000000</v>
      </c>
      <c r="AI69" s="116">
        <v>44244</v>
      </c>
      <c r="AJ69" s="102">
        <v>56347</v>
      </c>
      <c r="AK69" s="103" t="s">
        <v>1396</v>
      </c>
      <c r="AL69" s="112" t="s">
        <v>1442</v>
      </c>
      <c r="AM69" s="103">
        <v>44557</v>
      </c>
      <c r="AN69" s="99">
        <v>10</v>
      </c>
      <c r="AO69" s="99">
        <v>0</v>
      </c>
      <c r="AP69" s="99">
        <v>300</v>
      </c>
      <c r="AQ69" s="99" t="s">
        <v>1125</v>
      </c>
      <c r="AR69" s="106">
        <v>55000000</v>
      </c>
      <c r="AS69" s="106">
        <v>5500000</v>
      </c>
      <c r="AT69" s="109" t="s">
        <v>1465</v>
      </c>
      <c r="AU69" s="106">
        <v>55000000</v>
      </c>
      <c r="AV69" s="110">
        <v>44253</v>
      </c>
      <c r="AW69" s="104" t="s">
        <v>1466</v>
      </c>
      <c r="AX69" s="115"/>
      <c r="AY69" s="115"/>
      <c r="AZ69" s="115"/>
      <c r="BA69" s="115"/>
      <c r="BB69" s="115"/>
      <c r="BC69" s="115"/>
      <c r="BD69" s="115"/>
      <c r="BE69" s="115"/>
      <c r="BF69" s="115"/>
      <c r="BG69" s="115"/>
      <c r="BH69" s="115"/>
      <c r="BI69" s="115"/>
      <c r="BJ69" s="115"/>
      <c r="BK69" s="115"/>
      <c r="BL69" s="115"/>
      <c r="BM69" s="115"/>
      <c r="BN69" s="115"/>
      <c r="BO69" s="115"/>
      <c r="BP69" s="115"/>
      <c r="BQ69" s="140"/>
      <c r="BR69" s="98">
        <f t="shared" si="2"/>
        <v>55000000</v>
      </c>
      <c r="BS69" s="121">
        <f t="shared" si="3"/>
        <v>300</v>
      </c>
      <c r="BT69" s="122"/>
      <c r="BU69" s="120"/>
      <c r="BV69" s="124" t="s">
        <v>1118</v>
      </c>
      <c r="BW69" s="147" t="s">
        <v>1190</v>
      </c>
      <c r="BX69" s="154" t="s">
        <v>169</v>
      </c>
      <c r="BY69" s="169"/>
      <c r="BZ69" s="169"/>
      <c r="CA69" s="149" t="s">
        <v>1396</v>
      </c>
      <c r="CB69" s="149" t="s">
        <v>1442</v>
      </c>
      <c r="CC69" s="165" t="s">
        <v>1467</v>
      </c>
      <c r="CD69" s="173" t="s">
        <v>2429</v>
      </c>
      <c r="CE69" s="170" t="s">
        <v>121</v>
      </c>
      <c r="CF69" s="155"/>
      <c r="CG69" s="155"/>
      <c r="CH69" s="155"/>
      <c r="CI69" s="164"/>
      <c r="CJ69" s="221"/>
      <c r="CK69" s="245"/>
      <c r="CL69" s="164"/>
      <c r="CM69" s="156"/>
      <c r="CN69" s="156" t="s">
        <v>2307</v>
      </c>
      <c r="CO69" s="143" t="s">
        <v>1121</v>
      </c>
      <c r="CP69" s="143" t="s">
        <v>3102</v>
      </c>
    </row>
    <row r="70" spans="1:94" ht="22.5" customHeight="1" x14ac:dyDescent="0.25">
      <c r="A70" s="68">
        <v>68</v>
      </c>
      <c r="B70" s="63" t="s">
        <v>97</v>
      </c>
      <c r="C70" s="64" t="s">
        <v>232</v>
      </c>
      <c r="D70" s="67" t="s">
        <v>233</v>
      </c>
      <c r="E70" s="67" t="s">
        <v>555</v>
      </c>
      <c r="F70" s="67" t="s">
        <v>557</v>
      </c>
      <c r="G70" s="221">
        <v>52732012</v>
      </c>
      <c r="H70" s="221">
        <v>9</v>
      </c>
      <c r="I70" s="71" t="s">
        <v>559</v>
      </c>
      <c r="J70" s="72">
        <v>30222</v>
      </c>
      <c r="K70" s="216">
        <v>28</v>
      </c>
      <c r="L70" s="217">
        <v>9</v>
      </c>
      <c r="M70" s="217">
        <v>1982</v>
      </c>
      <c r="N70" s="159" t="s">
        <v>720</v>
      </c>
      <c r="O70" s="82" t="s">
        <v>721</v>
      </c>
      <c r="P70" s="114" t="s">
        <v>3121</v>
      </c>
      <c r="Q70" s="74">
        <v>3168674386</v>
      </c>
      <c r="R70" s="215" t="s">
        <v>722</v>
      </c>
      <c r="S70" s="214" t="s">
        <v>2870</v>
      </c>
      <c r="T70" s="147" t="s">
        <v>620</v>
      </c>
      <c r="U70" s="114" t="s">
        <v>596</v>
      </c>
      <c r="V70" s="78" t="s">
        <v>566</v>
      </c>
      <c r="W70" s="79">
        <v>2</v>
      </c>
      <c r="X70" s="146" t="s">
        <v>1068</v>
      </c>
      <c r="Y70" s="153" t="s">
        <v>1102</v>
      </c>
      <c r="Z70" s="167" t="s">
        <v>3099</v>
      </c>
      <c r="AA70" s="90" t="s">
        <v>1468</v>
      </c>
      <c r="AB70" s="88" t="s">
        <v>2401</v>
      </c>
      <c r="AC70" s="92" t="s">
        <v>2402</v>
      </c>
      <c r="AD70" s="94" t="s">
        <v>1419</v>
      </c>
      <c r="AE70" s="95" t="s">
        <v>1407</v>
      </c>
      <c r="AF70" s="97" t="s">
        <v>1408</v>
      </c>
      <c r="AG70" s="150">
        <v>478</v>
      </c>
      <c r="AH70" s="117">
        <v>325370570</v>
      </c>
      <c r="AI70" s="116">
        <v>44250</v>
      </c>
      <c r="AJ70" s="102">
        <v>56187</v>
      </c>
      <c r="AK70" s="103" t="s">
        <v>1396</v>
      </c>
      <c r="AL70" s="112" t="s">
        <v>1442</v>
      </c>
      <c r="AM70" s="103">
        <v>44557</v>
      </c>
      <c r="AN70" s="99">
        <v>10</v>
      </c>
      <c r="AO70" s="99">
        <v>0</v>
      </c>
      <c r="AP70" s="99">
        <v>300</v>
      </c>
      <c r="AQ70" s="99" t="s">
        <v>1125</v>
      </c>
      <c r="AR70" s="106">
        <v>46481510</v>
      </c>
      <c r="AS70" s="106">
        <v>4648151</v>
      </c>
      <c r="AT70" s="109" t="s">
        <v>1469</v>
      </c>
      <c r="AU70" s="106">
        <v>46481510</v>
      </c>
      <c r="AV70" s="110">
        <v>44253</v>
      </c>
      <c r="AW70" s="104" t="s">
        <v>1470</v>
      </c>
      <c r="AX70" s="115"/>
      <c r="AY70" s="115"/>
      <c r="AZ70" s="115"/>
      <c r="BA70" s="115"/>
      <c r="BB70" s="115"/>
      <c r="BC70" s="115"/>
      <c r="BD70" s="115"/>
      <c r="BE70" s="115"/>
      <c r="BF70" s="115"/>
      <c r="BG70" s="115"/>
      <c r="BH70" s="115"/>
      <c r="BI70" s="115"/>
      <c r="BJ70" s="115"/>
      <c r="BK70" s="115"/>
      <c r="BL70" s="115"/>
      <c r="BM70" s="115"/>
      <c r="BN70" s="115"/>
      <c r="BO70" s="115"/>
      <c r="BP70" s="115"/>
      <c r="BQ70" s="140"/>
      <c r="BR70" s="98">
        <f t="shared" si="2"/>
        <v>46481510</v>
      </c>
      <c r="BS70" s="121">
        <f t="shared" si="3"/>
        <v>300</v>
      </c>
      <c r="BT70" s="122"/>
      <c r="BU70" s="120"/>
      <c r="BV70" s="124" t="s">
        <v>1118</v>
      </c>
      <c r="BW70" s="147" t="s">
        <v>2470</v>
      </c>
      <c r="BX70" s="154" t="s">
        <v>2301</v>
      </c>
      <c r="BY70" s="169"/>
      <c r="BZ70" s="169"/>
      <c r="CA70" s="149" t="s">
        <v>1396</v>
      </c>
      <c r="CB70" s="149" t="s">
        <v>1442</v>
      </c>
      <c r="CC70" s="165" t="s">
        <v>1471</v>
      </c>
      <c r="CD70" s="173" t="s">
        <v>2430</v>
      </c>
      <c r="CE70" s="170" t="s">
        <v>119</v>
      </c>
      <c r="CF70" s="155"/>
      <c r="CG70" s="155"/>
      <c r="CH70" s="155"/>
      <c r="CI70" s="164"/>
      <c r="CJ70" s="221"/>
      <c r="CK70" s="245"/>
      <c r="CL70" s="164"/>
      <c r="CM70" s="156"/>
      <c r="CN70" s="156" t="s">
        <v>2307</v>
      </c>
      <c r="CO70" s="143" t="s">
        <v>1121</v>
      </c>
      <c r="CP70" s="143" t="s">
        <v>3102</v>
      </c>
    </row>
    <row r="71" spans="1:94" ht="22.5" customHeight="1" x14ac:dyDescent="0.25">
      <c r="A71" s="68">
        <v>69</v>
      </c>
      <c r="B71" s="63" t="s">
        <v>97</v>
      </c>
      <c r="C71" s="64" t="s">
        <v>234</v>
      </c>
      <c r="D71" s="67" t="s">
        <v>235</v>
      </c>
      <c r="E71" s="67" t="s">
        <v>555</v>
      </c>
      <c r="F71" s="67" t="s">
        <v>557</v>
      </c>
      <c r="G71" s="221">
        <v>1023938817</v>
      </c>
      <c r="H71" s="221">
        <v>1</v>
      </c>
      <c r="I71" s="71" t="s">
        <v>559</v>
      </c>
      <c r="J71" s="72">
        <v>34694</v>
      </c>
      <c r="K71" s="216">
        <v>26</v>
      </c>
      <c r="L71" s="217">
        <v>12</v>
      </c>
      <c r="M71" s="217">
        <v>1994</v>
      </c>
      <c r="N71" s="159" t="s">
        <v>723</v>
      </c>
      <c r="O71" s="82" t="s">
        <v>724</v>
      </c>
      <c r="P71" s="114" t="s">
        <v>3119</v>
      </c>
      <c r="Q71" s="74">
        <v>3502449515</v>
      </c>
      <c r="R71" s="215" t="s">
        <v>725</v>
      </c>
      <c r="S71" s="214" t="s">
        <v>2871</v>
      </c>
      <c r="T71" s="147" t="s">
        <v>613</v>
      </c>
      <c r="U71" s="114" t="s">
        <v>583</v>
      </c>
      <c r="V71" s="78" t="s">
        <v>566</v>
      </c>
      <c r="W71" s="79">
        <v>1</v>
      </c>
      <c r="X71" s="146" t="s">
        <v>1085</v>
      </c>
      <c r="Y71" s="203" t="s">
        <v>1085</v>
      </c>
      <c r="Z71" s="167" t="s">
        <v>2807</v>
      </c>
      <c r="AA71" s="90" t="s">
        <v>1472</v>
      </c>
      <c r="AB71" s="88" t="s">
        <v>2401</v>
      </c>
      <c r="AC71" s="92" t="s">
        <v>2402</v>
      </c>
      <c r="AD71" s="94" t="s">
        <v>1473</v>
      </c>
      <c r="AE71" s="95" t="s">
        <v>1162</v>
      </c>
      <c r="AF71" s="97" t="s">
        <v>1124</v>
      </c>
      <c r="AG71" s="150">
        <v>493</v>
      </c>
      <c r="AH71" s="117">
        <v>46000000</v>
      </c>
      <c r="AI71" s="116">
        <v>44251</v>
      </c>
      <c r="AJ71" s="102">
        <v>56822</v>
      </c>
      <c r="AK71" s="103" t="s">
        <v>1396</v>
      </c>
      <c r="AL71" s="112" t="s">
        <v>1442</v>
      </c>
      <c r="AM71" s="103">
        <v>44557</v>
      </c>
      <c r="AN71" s="99">
        <v>10</v>
      </c>
      <c r="AO71" s="99">
        <v>0</v>
      </c>
      <c r="AP71" s="99">
        <v>300</v>
      </c>
      <c r="AQ71" s="99" t="s">
        <v>1125</v>
      </c>
      <c r="AR71" s="106">
        <v>23000000</v>
      </c>
      <c r="AS71" s="106">
        <v>2300000</v>
      </c>
      <c r="AT71" s="109" t="s">
        <v>1474</v>
      </c>
      <c r="AU71" s="106">
        <v>23000000</v>
      </c>
      <c r="AV71" s="110">
        <v>44253</v>
      </c>
      <c r="AW71" s="104" t="s">
        <v>1475</v>
      </c>
      <c r="AX71" s="115"/>
      <c r="AY71" s="115"/>
      <c r="AZ71" s="115"/>
      <c r="BA71" s="115"/>
      <c r="BB71" s="115"/>
      <c r="BC71" s="115"/>
      <c r="BD71" s="115"/>
      <c r="BE71" s="115"/>
      <c r="BF71" s="115"/>
      <c r="BG71" s="115"/>
      <c r="BH71" s="115"/>
      <c r="BI71" s="115"/>
      <c r="BJ71" s="115"/>
      <c r="BK71" s="115"/>
      <c r="BL71" s="115"/>
      <c r="BM71" s="115"/>
      <c r="BN71" s="115"/>
      <c r="BO71" s="115"/>
      <c r="BP71" s="115"/>
      <c r="BQ71" s="140"/>
      <c r="BR71" s="98">
        <f t="shared" si="2"/>
        <v>23000000</v>
      </c>
      <c r="BS71" s="121">
        <f t="shared" si="3"/>
        <v>300</v>
      </c>
      <c r="BT71" s="122"/>
      <c r="BU71" s="120"/>
      <c r="BV71" s="124" t="s">
        <v>1118</v>
      </c>
      <c r="BW71" s="147" t="s">
        <v>2469</v>
      </c>
      <c r="BX71" s="154" t="s">
        <v>117</v>
      </c>
      <c r="BY71" s="169"/>
      <c r="BZ71" s="169"/>
      <c r="CA71" s="149" t="s">
        <v>1396</v>
      </c>
      <c r="CB71" s="149" t="s">
        <v>1442</v>
      </c>
      <c r="CC71" s="165" t="s">
        <v>1476</v>
      </c>
      <c r="CD71" s="173" t="s">
        <v>2431</v>
      </c>
      <c r="CE71" s="170" t="s">
        <v>1119</v>
      </c>
      <c r="CF71" s="155"/>
      <c r="CG71" s="155"/>
      <c r="CH71" s="155"/>
      <c r="CI71" s="164"/>
      <c r="CJ71" s="221"/>
      <c r="CK71" s="245"/>
      <c r="CL71" s="164"/>
      <c r="CM71" s="156"/>
      <c r="CN71" s="156" t="s">
        <v>2307</v>
      </c>
      <c r="CO71" s="143" t="s">
        <v>1121</v>
      </c>
      <c r="CP71" s="143" t="s">
        <v>3102</v>
      </c>
    </row>
    <row r="72" spans="1:94" ht="22.5" customHeight="1" x14ac:dyDescent="0.25">
      <c r="A72" s="68">
        <v>70</v>
      </c>
      <c r="B72" s="63" t="s">
        <v>97</v>
      </c>
      <c r="C72" s="64" t="s">
        <v>236</v>
      </c>
      <c r="D72" s="67" t="s">
        <v>237</v>
      </c>
      <c r="E72" s="67" t="s">
        <v>555</v>
      </c>
      <c r="F72" s="67" t="s">
        <v>557</v>
      </c>
      <c r="G72" s="221">
        <v>1022958537</v>
      </c>
      <c r="H72" s="221">
        <v>6</v>
      </c>
      <c r="I72" s="71" t="s">
        <v>560</v>
      </c>
      <c r="J72" s="72">
        <v>32947</v>
      </c>
      <c r="K72" s="216">
        <v>15</v>
      </c>
      <c r="L72" s="217">
        <v>3</v>
      </c>
      <c r="M72" s="217">
        <v>1990</v>
      </c>
      <c r="N72" s="159" t="s">
        <v>572</v>
      </c>
      <c r="O72" s="82" t="s">
        <v>727</v>
      </c>
      <c r="P72" s="114" t="s">
        <v>3109</v>
      </c>
      <c r="Q72" s="74">
        <v>3133401417</v>
      </c>
      <c r="R72" s="215" t="s">
        <v>728</v>
      </c>
      <c r="S72" s="214" t="s">
        <v>2872</v>
      </c>
      <c r="T72" s="147" t="s">
        <v>575</v>
      </c>
      <c r="U72" s="114" t="s">
        <v>596</v>
      </c>
      <c r="V72" s="78" t="s">
        <v>566</v>
      </c>
      <c r="W72" s="79">
        <v>1</v>
      </c>
      <c r="X72" s="146" t="s">
        <v>1085</v>
      </c>
      <c r="Y72" s="153" t="s">
        <v>1085</v>
      </c>
      <c r="Z72" s="167" t="s">
        <v>1228</v>
      </c>
      <c r="AA72" s="90" t="s">
        <v>1477</v>
      </c>
      <c r="AB72" s="88" t="s">
        <v>2401</v>
      </c>
      <c r="AC72" s="92" t="s">
        <v>2402</v>
      </c>
      <c r="AD72" s="94" t="s">
        <v>1478</v>
      </c>
      <c r="AE72" s="95" t="s">
        <v>1479</v>
      </c>
      <c r="AF72" s="97" t="s">
        <v>1294</v>
      </c>
      <c r="AG72" s="150">
        <v>481</v>
      </c>
      <c r="AH72" s="117">
        <v>67500000</v>
      </c>
      <c r="AI72" s="116">
        <v>44250</v>
      </c>
      <c r="AJ72" s="102">
        <v>56548</v>
      </c>
      <c r="AK72" s="103" t="s">
        <v>1442</v>
      </c>
      <c r="AL72" s="103">
        <v>44256</v>
      </c>
      <c r="AM72" s="103">
        <v>44561</v>
      </c>
      <c r="AN72" s="99">
        <v>10</v>
      </c>
      <c r="AO72" s="99">
        <v>0</v>
      </c>
      <c r="AP72" s="99">
        <v>300</v>
      </c>
      <c r="AQ72" s="99" t="s">
        <v>1125</v>
      </c>
      <c r="AR72" s="106">
        <v>22500000</v>
      </c>
      <c r="AS72" s="106">
        <v>2250000</v>
      </c>
      <c r="AT72" s="109" t="s">
        <v>1480</v>
      </c>
      <c r="AU72" s="106">
        <v>22500000</v>
      </c>
      <c r="AV72" s="110">
        <v>44256</v>
      </c>
      <c r="AW72" s="104" t="s">
        <v>1481</v>
      </c>
      <c r="AX72" s="115"/>
      <c r="AY72" s="115"/>
      <c r="AZ72" s="115"/>
      <c r="BA72" s="115"/>
      <c r="BB72" s="115"/>
      <c r="BC72" s="115"/>
      <c r="BD72" s="115"/>
      <c r="BE72" s="115"/>
      <c r="BF72" s="115"/>
      <c r="BG72" s="115"/>
      <c r="BH72" s="115"/>
      <c r="BI72" s="115"/>
      <c r="BJ72" s="115"/>
      <c r="BK72" s="115"/>
      <c r="BL72" s="115"/>
      <c r="BM72" s="115"/>
      <c r="BN72" s="115"/>
      <c r="BO72" s="115"/>
      <c r="BP72" s="115"/>
      <c r="BQ72" s="140"/>
      <c r="BR72" s="98">
        <f t="shared" si="2"/>
        <v>22500000</v>
      </c>
      <c r="BS72" s="121">
        <f t="shared" si="3"/>
        <v>300</v>
      </c>
      <c r="BT72" s="122"/>
      <c r="BU72" s="120"/>
      <c r="BV72" s="124" t="s">
        <v>1118</v>
      </c>
      <c r="BW72" s="147" t="s">
        <v>1228</v>
      </c>
      <c r="BX72" s="154" t="s">
        <v>2300</v>
      </c>
      <c r="BY72" s="169"/>
      <c r="BZ72" s="169"/>
      <c r="CA72" s="149" t="s">
        <v>1442</v>
      </c>
      <c r="CB72" s="149">
        <v>44256</v>
      </c>
      <c r="CC72" s="165" t="s">
        <v>1482</v>
      </c>
      <c r="CD72" s="173" t="s">
        <v>2431</v>
      </c>
      <c r="CE72" s="170" t="s">
        <v>1129</v>
      </c>
      <c r="CF72" s="155"/>
      <c r="CG72" s="155"/>
      <c r="CH72" s="155"/>
      <c r="CI72" s="164"/>
      <c r="CJ72" s="221"/>
      <c r="CK72" s="245"/>
      <c r="CL72" s="164"/>
      <c r="CM72" s="156"/>
      <c r="CN72" s="156" t="s">
        <v>2307</v>
      </c>
      <c r="CO72" s="143" t="s">
        <v>1121</v>
      </c>
      <c r="CP72" s="143" t="s">
        <v>3102</v>
      </c>
    </row>
    <row r="73" spans="1:94" ht="22.5" customHeight="1" x14ac:dyDescent="0.25">
      <c r="A73" s="68">
        <v>71</v>
      </c>
      <c r="B73" s="63" t="s">
        <v>97</v>
      </c>
      <c r="C73" s="64" t="s">
        <v>238</v>
      </c>
      <c r="D73" s="67" t="s">
        <v>239</v>
      </c>
      <c r="E73" s="67" t="s">
        <v>555</v>
      </c>
      <c r="F73" s="67" t="s">
        <v>557</v>
      </c>
      <c r="G73" s="221">
        <v>1015463223</v>
      </c>
      <c r="H73" s="221">
        <v>8</v>
      </c>
      <c r="I73" s="71" t="s">
        <v>559</v>
      </c>
      <c r="J73" s="72">
        <v>35252</v>
      </c>
      <c r="K73" s="216">
        <v>6</v>
      </c>
      <c r="L73" s="217">
        <v>7</v>
      </c>
      <c r="M73" s="217">
        <v>1996</v>
      </c>
      <c r="N73" s="159" t="s">
        <v>572</v>
      </c>
      <c r="O73" s="82" t="s">
        <v>729</v>
      </c>
      <c r="P73" s="114" t="s">
        <v>3109</v>
      </c>
      <c r="Q73" s="74">
        <v>3057922873</v>
      </c>
      <c r="R73" s="215" t="s">
        <v>730</v>
      </c>
      <c r="S73" s="215" t="s">
        <v>730</v>
      </c>
      <c r="T73" s="147" t="s">
        <v>620</v>
      </c>
      <c r="U73" s="114" t="s">
        <v>596</v>
      </c>
      <c r="V73" s="78" t="s">
        <v>566</v>
      </c>
      <c r="W73" s="79">
        <v>2</v>
      </c>
      <c r="X73" s="146" t="s">
        <v>1068</v>
      </c>
      <c r="Y73" s="153" t="s">
        <v>1102</v>
      </c>
      <c r="Z73" s="167" t="s">
        <v>3099</v>
      </c>
      <c r="AA73" s="90" t="s">
        <v>1483</v>
      </c>
      <c r="AB73" s="88" t="s">
        <v>2401</v>
      </c>
      <c r="AC73" s="92" t="s">
        <v>2402</v>
      </c>
      <c r="AD73" s="94" t="s">
        <v>1419</v>
      </c>
      <c r="AE73" s="95" t="s">
        <v>1407</v>
      </c>
      <c r="AF73" s="97" t="s">
        <v>1408</v>
      </c>
      <c r="AG73" s="150">
        <v>478</v>
      </c>
      <c r="AH73" s="117">
        <v>325370570</v>
      </c>
      <c r="AI73" s="116">
        <v>44250</v>
      </c>
      <c r="AJ73" s="102">
        <v>56187</v>
      </c>
      <c r="AK73" s="103" t="s">
        <v>1442</v>
      </c>
      <c r="AL73" s="103">
        <v>44256</v>
      </c>
      <c r="AM73" s="103">
        <v>44561</v>
      </c>
      <c r="AN73" s="99">
        <v>10</v>
      </c>
      <c r="AO73" s="99">
        <v>0</v>
      </c>
      <c r="AP73" s="99">
        <v>300</v>
      </c>
      <c r="AQ73" s="99" t="s">
        <v>1125</v>
      </c>
      <c r="AR73" s="106">
        <v>46481510</v>
      </c>
      <c r="AS73" s="106">
        <v>4648151</v>
      </c>
      <c r="AT73" s="109" t="s">
        <v>1484</v>
      </c>
      <c r="AU73" s="106">
        <v>46481510</v>
      </c>
      <c r="AV73" s="110">
        <v>44256</v>
      </c>
      <c r="AW73" s="104" t="s">
        <v>1485</v>
      </c>
      <c r="AX73" s="115"/>
      <c r="AY73" s="115"/>
      <c r="AZ73" s="115"/>
      <c r="BA73" s="115"/>
      <c r="BB73" s="115"/>
      <c r="BC73" s="115"/>
      <c r="BD73" s="115"/>
      <c r="BE73" s="115"/>
      <c r="BF73" s="115"/>
      <c r="BG73" s="115"/>
      <c r="BH73" s="115"/>
      <c r="BI73" s="115"/>
      <c r="BJ73" s="115"/>
      <c r="BK73" s="115"/>
      <c r="BL73" s="115"/>
      <c r="BM73" s="115"/>
      <c r="BN73" s="115"/>
      <c r="BO73" s="115"/>
      <c r="BP73" s="115"/>
      <c r="BQ73" s="140"/>
      <c r="BR73" s="98">
        <f t="shared" si="2"/>
        <v>46481510</v>
      </c>
      <c r="BS73" s="121">
        <f t="shared" si="3"/>
        <v>300</v>
      </c>
      <c r="BT73" s="122"/>
      <c r="BU73" s="129"/>
      <c r="BV73" s="124" t="s">
        <v>1118</v>
      </c>
      <c r="BW73" s="147" t="s">
        <v>2470</v>
      </c>
      <c r="BX73" s="154" t="s">
        <v>2301</v>
      </c>
      <c r="BY73" s="169"/>
      <c r="BZ73" s="169"/>
      <c r="CA73" s="149" t="s">
        <v>1442</v>
      </c>
      <c r="CB73" s="149">
        <v>44256</v>
      </c>
      <c r="CC73" s="165" t="s">
        <v>1486</v>
      </c>
      <c r="CD73" s="173" t="s">
        <v>2008</v>
      </c>
      <c r="CE73" s="170" t="s">
        <v>1301</v>
      </c>
      <c r="CF73" s="155"/>
      <c r="CG73" s="155"/>
      <c r="CH73" s="155"/>
      <c r="CI73" s="164"/>
      <c r="CJ73" s="221"/>
      <c r="CK73" s="245"/>
      <c r="CL73" s="164"/>
      <c r="CM73" s="156"/>
      <c r="CN73" s="156" t="s">
        <v>2307</v>
      </c>
      <c r="CO73" s="143" t="s">
        <v>1121</v>
      </c>
      <c r="CP73" s="143" t="s">
        <v>3102</v>
      </c>
    </row>
    <row r="74" spans="1:94" ht="22.5" customHeight="1" x14ac:dyDescent="0.25">
      <c r="A74" s="68">
        <v>72</v>
      </c>
      <c r="B74" s="63" t="s">
        <v>97</v>
      </c>
      <c r="C74" s="64" t="s">
        <v>240</v>
      </c>
      <c r="D74" s="67" t="s">
        <v>241</v>
      </c>
      <c r="E74" s="67" t="s">
        <v>555</v>
      </c>
      <c r="F74" s="67" t="s">
        <v>557</v>
      </c>
      <c r="G74" s="221">
        <v>1022941172</v>
      </c>
      <c r="H74" s="221">
        <v>7</v>
      </c>
      <c r="I74" s="71" t="s">
        <v>560</v>
      </c>
      <c r="J74" s="72">
        <v>32231</v>
      </c>
      <c r="K74" s="216">
        <v>29</v>
      </c>
      <c r="L74" s="217">
        <v>3</v>
      </c>
      <c r="M74" s="217">
        <v>1988</v>
      </c>
      <c r="N74" s="159" t="s">
        <v>572</v>
      </c>
      <c r="O74" s="82" t="s">
        <v>731</v>
      </c>
      <c r="P74" s="114" t="s">
        <v>3109</v>
      </c>
      <c r="Q74" s="74">
        <v>3006537170</v>
      </c>
      <c r="R74" s="215" t="s">
        <v>732</v>
      </c>
      <c r="S74" s="215" t="s">
        <v>732</v>
      </c>
      <c r="T74" s="147" t="s">
        <v>1058</v>
      </c>
      <c r="U74" s="114" t="s">
        <v>571</v>
      </c>
      <c r="V74" s="78" t="s">
        <v>566</v>
      </c>
      <c r="W74" s="79">
        <v>4</v>
      </c>
      <c r="X74" s="146" t="s">
        <v>1068</v>
      </c>
      <c r="Y74" s="153" t="s">
        <v>1067</v>
      </c>
      <c r="Z74" s="167" t="s">
        <v>2807</v>
      </c>
      <c r="AA74" s="90" t="s">
        <v>1487</v>
      </c>
      <c r="AB74" s="88" t="s">
        <v>2401</v>
      </c>
      <c r="AC74" s="92" t="s">
        <v>2402</v>
      </c>
      <c r="AD74" s="94" t="s">
        <v>1488</v>
      </c>
      <c r="AE74" s="95" t="s">
        <v>1162</v>
      </c>
      <c r="AF74" s="97" t="s">
        <v>1124</v>
      </c>
      <c r="AG74" s="150">
        <v>449</v>
      </c>
      <c r="AH74" s="117">
        <v>108000000</v>
      </c>
      <c r="AI74" s="116">
        <v>44246</v>
      </c>
      <c r="AJ74" s="102">
        <v>56639</v>
      </c>
      <c r="AK74" s="103" t="s">
        <v>1442</v>
      </c>
      <c r="AL74" s="103">
        <v>44256</v>
      </c>
      <c r="AM74" s="103">
        <v>44439</v>
      </c>
      <c r="AN74" s="111">
        <v>6</v>
      </c>
      <c r="AO74" s="101">
        <v>0</v>
      </c>
      <c r="AP74" s="99">
        <v>180</v>
      </c>
      <c r="AQ74" s="101" t="s">
        <v>1163</v>
      </c>
      <c r="AR74" s="106">
        <v>27000000</v>
      </c>
      <c r="AS74" s="106">
        <v>4500000</v>
      </c>
      <c r="AT74" s="109" t="s">
        <v>1489</v>
      </c>
      <c r="AU74" s="106">
        <v>27000000</v>
      </c>
      <c r="AV74" s="110">
        <v>44256</v>
      </c>
      <c r="AW74" s="104" t="s">
        <v>1490</v>
      </c>
      <c r="AX74" s="115"/>
      <c r="AY74" s="115"/>
      <c r="AZ74" s="115"/>
      <c r="BA74" s="115"/>
      <c r="BB74" s="115"/>
      <c r="BC74" s="115"/>
      <c r="BD74" s="115"/>
      <c r="BE74" s="115"/>
      <c r="BF74" s="115"/>
      <c r="BG74" s="115"/>
      <c r="BH74" s="115"/>
      <c r="BI74" s="115"/>
      <c r="BJ74" s="115"/>
      <c r="BK74" s="115"/>
      <c r="BL74" s="115"/>
      <c r="BM74" s="115"/>
      <c r="BN74" s="115"/>
      <c r="BO74" s="115"/>
      <c r="BP74" s="115"/>
      <c r="BQ74" s="140"/>
      <c r="BR74" s="98">
        <f t="shared" si="2"/>
        <v>27000000</v>
      </c>
      <c r="BS74" s="121">
        <f t="shared" si="3"/>
        <v>180</v>
      </c>
      <c r="BT74" s="122"/>
      <c r="BU74" s="120"/>
      <c r="BV74" s="124" t="s">
        <v>1118</v>
      </c>
      <c r="BW74" s="147" t="s">
        <v>2469</v>
      </c>
      <c r="BX74" s="154" t="s">
        <v>117</v>
      </c>
      <c r="BY74" s="169"/>
      <c r="BZ74" s="169"/>
      <c r="CA74" s="149" t="s">
        <v>1442</v>
      </c>
      <c r="CB74" s="149">
        <v>44256</v>
      </c>
      <c r="CC74" s="165" t="s">
        <v>1491</v>
      </c>
      <c r="CD74" s="173" t="s">
        <v>2009</v>
      </c>
      <c r="CE74" s="170" t="s">
        <v>1352</v>
      </c>
      <c r="CF74" s="155"/>
      <c r="CG74" s="155"/>
      <c r="CH74" s="155"/>
      <c r="CI74" s="164"/>
      <c r="CJ74" s="221"/>
      <c r="CK74" s="245"/>
      <c r="CL74" s="164"/>
      <c r="CM74" s="156"/>
      <c r="CN74" s="156" t="s">
        <v>2307</v>
      </c>
      <c r="CO74" s="143" t="s">
        <v>1121</v>
      </c>
      <c r="CP74" s="143" t="s">
        <v>3102</v>
      </c>
    </row>
    <row r="75" spans="1:94" ht="22.5" customHeight="1" x14ac:dyDescent="0.25">
      <c r="A75" s="68">
        <v>73</v>
      </c>
      <c r="B75" s="63" t="s">
        <v>97</v>
      </c>
      <c r="C75" s="64" t="s">
        <v>242</v>
      </c>
      <c r="D75" s="67" t="s">
        <v>243</v>
      </c>
      <c r="E75" s="67" t="s">
        <v>555</v>
      </c>
      <c r="F75" s="67" t="s">
        <v>557</v>
      </c>
      <c r="G75" s="221">
        <v>1031129368</v>
      </c>
      <c r="H75" s="221">
        <v>4</v>
      </c>
      <c r="I75" s="71" t="s">
        <v>560</v>
      </c>
      <c r="J75" s="72">
        <v>33116</v>
      </c>
      <c r="K75" s="216">
        <v>31</v>
      </c>
      <c r="L75" s="217">
        <v>8</v>
      </c>
      <c r="M75" s="217">
        <v>1990</v>
      </c>
      <c r="N75" s="159" t="s">
        <v>572</v>
      </c>
      <c r="O75" s="82" t="s">
        <v>733</v>
      </c>
      <c r="P75" s="114" t="s">
        <v>3109</v>
      </c>
      <c r="Q75" s="74">
        <v>3057930468</v>
      </c>
      <c r="R75" s="215" t="s">
        <v>734</v>
      </c>
      <c r="S75" s="214" t="s">
        <v>2873</v>
      </c>
      <c r="T75" s="147" t="s">
        <v>575</v>
      </c>
      <c r="U75" s="114" t="s">
        <v>571</v>
      </c>
      <c r="V75" s="78" t="s">
        <v>566</v>
      </c>
      <c r="W75" s="79">
        <v>4</v>
      </c>
      <c r="X75" s="146" t="s">
        <v>1077</v>
      </c>
      <c r="Y75" s="153" t="s">
        <v>1077</v>
      </c>
      <c r="Z75" s="167" t="s">
        <v>2127</v>
      </c>
      <c r="AA75" s="90" t="s">
        <v>1492</v>
      </c>
      <c r="AB75" s="88" t="s">
        <v>2401</v>
      </c>
      <c r="AC75" s="92" t="s">
        <v>2402</v>
      </c>
      <c r="AD75" s="94" t="s">
        <v>1493</v>
      </c>
      <c r="AE75" s="95" t="s">
        <v>1200</v>
      </c>
      <c r="AF75" s="97" t="s">
        <v>1201</v>
      </c>
      <c r="AG75" s="150">
        <v>488</v>
      </c>
      <c r="AH75" s="117">
        <v>35000000</v>
      </c>
      <c r="AI75" s="116">
        <v>44251</v>
      </c>
      <c r="AJ75" s="102">
        <v>57132</v>
      </c>
      <c r="AK75" s="103" t="s">
        <v>1442</v>
      </c>
      <c r="AL75" s="103">
        <v>44256</v>
      </c>
      <c r="AM75" s="103">
        <v>44561</v>
      </c>
      <c r="AN75" s="99">
        <v>10</v>
      </c>
      <c r="AO75" s="99">
        <v>0</v>
      </c>
      <c r="AP75" s="99">
        <v>300</v>
      </c>
      <c r="AQ75" s="99" t="s">
        <v>1125</v>
      </c>
      <c r="AR75" s="106">
        <v>35000000</v>
      </c>
      <c r="AS75" s="106">
        <v>3500000</v>
      </c>
      <c r="AT75" s="109" t="s">
        <v>1494</v>
      </c>
      <c r="AU75" s="106">
        <v>35000000</v>
      </c>
      <c r="AV75" s="110">
        <v>44256</v>
      </c>
      <c r="AW75" s="104" t="s">
        <v>1495</v>
      </c>
      <c r="AX75" s="115"/>
      <c r="AY75" s="115"/>
      <c r="AZ75" s="115"/>
      <c r="BA75" s="115"/>
      <c r="BB75" s="115"/>
      <c r="BC75" s="115"/>
      <c r="BD75" s="115"/>
      <c r="BE75" s="115"/>
      <c r="BF75" s="115"/>
      <c r="BG75" s="115"/>
      <c r="BH75" s="115"/>
      <c r="BI75" s="115"/>
      <c r="BJ75" s="115"/>
      <c r="BK75" s="115"/>
      <c r="BL75" s="115"/>
      <c r="BM75" s="115"/>
      <c r="BN75" s="115"/>
      <c r="BO75" s="115"/>
      <c r="BP75" s="115"/>
      <c r="BQ75" s="140"/>
      <c r="BR75" s="98">
        <f t="shared" si="2"/>
        <v>35000000</v>
      </c>
      <c r="BS75" s="121">
        <f t="shared" si="3"/>
        <v>300</v>
      </c>
      <c r="BT75" s="122"/>
      <c r="BU75" s="120"/>
      <c r="BV75" s="124" t="s">
        <v>1118</v>
      </c>
      <c r="BW75" s="147" t="s">
        <v>2127</v>
      </c>
      <c r="BX75" s="154" t="s">
        <v>1901</v>
      </c>
      <c r="BY75" s="169"/>
      <c r="BZ75" s="169"/>
      <c r="CA75" s="149" t="s">
        <v>1442</v>
      </c>
      <c r="CB75" s="149">
        <v>44256</v>
      </c>
      <c r="CC75" s="165" t="s">
        <v>1496</v>
      </c>
      <c r="CD75" s="173" t="s">
        <v>2009</v>
      </c>
      <c r="CE75" s="170" t="s">
        <v>1352</v>
      </c>
      <c r="CF75" s="155"/>
      <c r="CG75" s="155"/>
      <c r="CH75" s="155"/>
      <c r="CI75" s="164"/>
      <c r="CJ75" s="221"/>
      <c r="CK75" s="245"/>
      <c r="CL75" s="164"/>
      <c r="CM75" s="156"/>
      <c r="CN75" s="156" t="s">
        <v>2307</v>
      </c>
      <c r="CO75" s="143" t="s">
        <v>1121</v>
      </c>
      <c r="CP75" s="143" t="s">
        <v>3102</v>
      </c>
    </row>
    <row r="76" spans="1:94" ht="22.5" customHeight="1" x14ac:dyDescent="0.25">
      <c r="A76" s="68">
        <v>74</v>
      </c>
      <c r="B76" s="63" t="s">
        <v>97</v>
      </c>
      <c r="C76" s="64" t="s">
        <v>244</v>
      </c>
      <c r="D76" s="67" t="s">
        <v>245</v>
      </c>
      <c r="E76" s="67" t="s">
        <v>555</v>
      </c>
      <c r="F76" s="67" t="s">
        <v>557</v>
      </c>
      <c r="G76" s="221">
        <v>1032403127</v>
      </c>
      <c r="H76" s="221">
        <v>4</v>
      </c>
      <c r="I76" s="71" t="s">
        <v>559</v>
      </c>
      <c r="J76" s="72">
        <v>32148</v>
      </c>
      <c r="K76" s="216">
        <v>6</v>
      </c>
      <c r="L76" s="217">
        <v>1</v>
      </c>
      <c r="M76" s="217">
        <v>1988</v>
      </c>
      <c r="N76" s="159" t="s">
        <v>572</v>
      </c>
      <c r="O76" s="82" t="s">
        <v>735</v>
      </c>
      <c r="P76" s="114" t="s">
        <v>3109</v>
      </c>
      <c r="Q76" s="74">
        <v>3195687696</v>
      </c>
      <c r="R76" s="215" t="s">
        <v>736</v>
      </c>
      <c r="S76" s="214" t="s">
        <v>2874</v>
      </c>
      <c r="T76" s="147" t="s">
        <v>620</v>
      </c>
      <c r="U76" s="114" t="s">
        <v>580</v>
      </c>
      <c r="V76" s="78" t="s">
        <v>566</v>
      </c>
      <c r="W76" s="79">
        <v>1</v>
      </c>
      <c r="X76" s="146" t="s">
        <v>1085</v>
      </c>
      <c r="Y76" s="153" t="s">
        <v>1085</v>
      </c>
      <c r="Z76" s="167" t="s">
        <v>1228</v>
      </c>
      <c r="AA76" s="90" t="s">
        <v>1497</v>
      </c>
      <c r="AB76" s="88" t="s">
        <v>2401</v>
      </c>
      <c r="AC76" s="92" t="s">
        <v>2402</v>
      </c>
      <c r="AD76" s="94" t="s">
        <v>1478</v>
      </c>
      <c r="AE76" s="95" t="s">
        <v>1479</v>
      </c>
      <c r="AF76" s="97" t="s">
        <v>1294</v>
      </c>
      <c r="AG76" s="150">
        <v>481</v>
      </c>
      <c r="AH76" s="117">
        <v>67500000</v>
      </c>
      <c r="AI76" s="116">
        <v>44250</v>
      </c>
      <c r="AJ76" s="102">
        <v>56548</v>
      </c>
      <c r="AK76" s="103" t="s">
        <v>1442</v>
      </c>
      <c r="AL76" s="103">
        <v>44256</v>
      </c>
      <c r="AM76" s="103">
        <v>44561</v>
      </c>
      <c r="AN76" s="99">
        <v>10</v>
      </c>
      <c r="AO76" s="99">
        <v>0</v>
      </c>
      <c r="AP76" s="99">
        <v>300</v>
      </c>
      <c r="AQ76" s="99" t="s">
        <v>1125</v>
      </c>
      <c r="AR76" s="106">
        <v>22500000</v>
      </c>
      <c r="AS76" s="106">
        <v>2250000</v>
      </c>
      <c r="AT76" s="109" t="s">
        <v>1498</v>
      </c>
      <c r="AU76" s="106">
        <v>22500000</v>
      </c>
      <c r="AV76" s="110">
        <v>44256</v>
      </c>
      <c r="AW76" s="104" t="s">
        <v>1499</v>
      </c>
      <c r="AX76" s="115"/>
      <c r="AY76" s="115"/>
      <c r="AZ76" s="115"/>
      <c r="BA76" s="115"/>
      <c r="BB76" s="115"/>
      <c r="BC76" s="115"/>
      <c r="BD76" s="115"/>
      <c r="BE76" s="115"/>
      <c r="BF76" s="115"/>
      <c r="BG76" s="115"/>
      <c r="BH76" s="115"/>
      <c r="BI76" s="115"/>
      <c r="BJ76" s="115"/>
      <c r="BK76" s="115"/>
      <c r="BL76" s="115"/>
      <c r="BM76" s="115"/>
      <c r="BN76" s="115"/>
      <c r="BO76" s="115"/>
      <c r="BP76" s="115"/>
      <c r="BQ76" s="140"/>
      <c r="BR76" s="98">
        <f t="shared" si="2"/>
        <v>22500000</v>
      </c>
      <c r="BS76" s="121">
        <f t="shared" si="3"/>
        <v>300</v>
      </c>
      <c r="BT76" s="122"/>
      <c r="BU76" s="129"/>
      <c r="BV76" s="124" t="s">
        <v>1118</v>
      </c>
      <c r="BW76" s="147" t="s">
        <v>1228</v>
      </c>
      <c r="BX76" s="154" t="s">
        <v>2300</v>
      </c>
      <c r="BY76" s="169"/>
      <c r="BZ76" s="169"/>
      <c r="CA76" s="149" t="s">
        <v>1442</v>
      </c>
      <c r="CB76" s="149">
        <v>44256</v>
      </c>
      <c r="CC76" s="165" t="s">
        <v>1500</v>
      </c>
      <c r="CD76" s="173" t="s">
        <v>2010</v>
      </c>
      <c r="CE76" s="170" t="s">
        <v>1129</v>
      </c>
      <c r="CF76" s="155"/>
      <c r="CG76" s="155"/>
      <c r="CH76" s="155"/>
      <c r="CI76" s="164"/>
      <c r="CJ76" s="221"/>
      <c r="CK76" s="245"/>
      <c r="CL76" s="164"/>
      <c r="CM76" s="156"/>
      <c r="CN76" s="156" t="s">
        <v>2307</v>
      </c>
      <c r="CO76" s="143" t="s">
        <v>1121</v>
      </c>
      <c r="CP76" s="143" t="s">
        <v>3102</v>
      </c>
    </row>
    <row r="77" spans="1:94" ht="22.5" customHeight="1" x14ac:dyDescent="0.25">
      <c r="A77" s="68">
        <v>75</v>
      </c>
      <c r="B77" s="63" t="s">
        <v>97</v>
      </c>
      <c r="C77" s="64" t="s">
        <v>246</v>
      </c>
      <c r="D77" s="67" t="s">
        <v>247</v>
      </c>
      <c r="E77" s="67" t="s">
        <v>555</v>
      </c>
      <c r="F77" s="67" t="s">
        <v>557</v>
      </c>
      <c r="G77" s="221">
        <v>1000692180</v>
      </c>
      <c r="H77" s="221">
        <v>7</v>
      </c>
      <c r="I77" s="71" t="s">
        <v>559</v>
      </c>
      <c r="J77" s="72">
        <v>35673</v>
      </c>
      <c r="K77" s="216">
        <v>31</v>
      </c>
      <c r="L77" s="217">
        <v>8</v>
      </c>
      <c r="M77" s="217">
        <v>1997</v>
      </c>
      <c r="N77" s="159" t="s">
        <v>572</v>
      </c>
      <c r="O77" s="82" t="s">
        <v>737</v>
      </c>
      <c r="P77" s="114" t="s">
        <v>3109</v>
      </c>
      <c r="Q77" s="74">
        <v>3023777741</v>
      </c>
      <c r="R77" s="215" t="s">
        <v>738</v>
      </c>
      <c r="S77" s="214" t="s">
        <v>2875</v>
      </c>
      <c r="T77" s="147" t="s">
        <v>570</v>
      </c>
      <c r="U77" s="114" t="s">
        <v>583</v>
      </c>
      <c r="V77" s="78" t="s">
        <v>566</v>
      </c>
      <c r="W77" s="79">
        <v>1</v>
      </c>
      <c r="X77" s="146" t="s">
        <v>1085</v>
      </c>
      <c r="Y77" s="153" t="s">
        <v>1085</v>
      </c>
      <c r="Z77" s="167" t="s">
        <v>3100</v>
      </c>
      <c r="AA77" s="90" t="s">
        <v>1501</v>
      </c>
      <c r="AB77" s="88" t="s">
        <v>2401</v>
      </c>
      <c r="AC77" s="92" t="s">
        <v>2402</v>
      </c>
      <c r="AD77" s="94" t="s">
        <v>1502</v>
      </c>
      <c r="AE77" s="95" t="s">
        <v>1162</v>
      </c>
      <c r="AF77" s="97" t="s">
        <v>1124</v>
      </c>
      <c r="AG77" s="150">
        <v>485</v>
      </c>
      <c r="AH77" s="117">
        <v>55200000</v>
      </c>
      <c r="AI77" s="116">
        <v>44251</v>
      </c>
      <c r="AJ77" s="102">
        <v>56817</v>
      </c>
      <c r="AK77" s="103" t="s">
        <v>1442</v>
      </c>
      <c r="AL77" s="103">
        <v>44256</v>
      </c>
      <c r="AM77" s="103">
        <v>44439</v>
      </c>
      <c r="AN77" s="111">
        <v>6</v>
      </c>
      <c r="AO77" s="101">
        <v>0</v>
      </c>
      <c r="AP77" s="99">
        <v>180</v>
      </c>
      <c r="AQ77" s="101" t="s">
        <v>1163</v>
      </c>
      <c r="AR77" s="106">
        <v>13800000</v>
      </c>
      <c r="AS77" s="106">
        <v>2300000</v>
      </c>
      <c r="AT77" s="109" t="s">
        <v>1503</v>
      </c>
      <c r="AU77" s="106">
        <v>13800000</v>
      </c>
      <c r="AV77" s="110">
        <v>44256</v>
      </c>
      <c r="AW77" s="104" t="s">
        <v>1504</v>
      </c>
      <c r="AX77" s="115"/>
      <c r="AY77" s="115"/>
      <c r="AZ77" s="115"/>
      <c r="BA77" s="115"/>
      <c r="BB77" s="115"/>
      <c r="BC77" s="115"/>
      <c r="BD77" s="115"/>
      <c r="BE77" s="115"/>
      <c r="BF77" s="115"/>
      <c r="BG77" s="115"/>
      <c r="BH77" s="115"/>
      <c r="BI77" s="115"/>
      <c r="BJ77" s="115"/>
      <c r="BK77" s="115"/>
      <c r="BL77" s="115"/>
      <c r="BM77" s="115"/>
      <c r="BN77" s="115"/>
      <c r="BO77" s="115"/>
      <c r="BP77" s="115"/>
      <c r="BQ77" s="140"/>
      <c r="BR77" s="98">
        <f t="shared" si="2"/>
        <v>13800000</v>
      </c>
      <c r="BS77" s="121">
        <f t="shared" si="3"/>
        <v>180</v>
      </c>
      <c r="BT77" s="122"/>
      <c r="BU77" s="120"/>
      <c r="BV77" s="124" t="s">
        <v>1118</v>
      </c>
      <c r="BW77" s="147" t="s">
        <v>2475</v>
      </c>
      <c r="BX77" s="154" t="s">
        <v>2476</v>
      </c>
      <c r="BY77" s="169"/>
      <c r="BZ77" s="169"/>
      <c r="CA77" s="149" t="s">
        <v>1442</v>
      </c>
      <c r="CB77" s="149">
        <v>44256</v>
      </c>
      <c r="CC77" s="165" t="s">
        <v>1505</v>
      </c>
      <c r="CD77" s="173" t="s">
        <v>2011</v>
      </c>
      <c r="CE77" s="170" t="s">
        <v>1301</v>
      </c>
      <c r="CF77" s="155"/>
      <c r="CG77" s="155"/>
      <c r="CH77" s="155"/>
      <c r="CI77" s="164"/>
      <c r="CJ77" s="221"/>
      <c r="CK77" s="245"/>
      <c r="CL77" s="164"/>
      <c r="CM77" s="156"/>
      <c r="CN77" s="156" t="s">
        <v>2307</v>
      </c>
      <c r="CO77" s="143" t="s">
        <v>1121</v>
      </c>
      <c r="CP77" s="143" t="s">
        <v>3102</v>
      </c>
    </row>
    <row r="78" spans="1:94" ht="22.5" customHeight="1" x14ac:dyDescent="0.25">
      <c r="A78" s="68">
        <v>76</v>
      </c>
      <c r="B78" s="63" t="s">
        <v>97</v>
      </c>
      <c r="C78" s="64" t="s">
        <v>248</v>
      </c>
      <c r="D78" s="67" t="s">
        <v>249</v>
      </c>
      <c r="E78" s="67" t="s">
        <v>555</v>
      </c>
      <c r="F78" s="67" t="s">
        <v>557</v>
      </c>
      <c r="G78" s="221">
        <v>1013583848</v>
      </c>
      <c r="H78" s="221">
        <v>8</v>
      </c>
      <c r="I78" s="71" t="s">
        <v>559</v>
      </c>
      <c r="J78" s="227">
        <v>31751</v>
      </c>
      <c r="K78" s="228">
        <v>5</v>
      </c>
      <c r="L78" s="229">
        <v>12</v>
      </c>
      <c r="M78" s="229">
        <v>1986</v>
      </c>
      <c r="N78" s="159" t="s">
        <v>572</v>
      </c>
      <c r="O78" s="82" t="s">
        <v>739</v>
      </c>
      <c r="P78" s="114" t="s">
        <v>3121</v>
      </c>
      <c r="Q78" s="74">
        <v>3008940178</v>
      </c>
      <c r="R78" s="215" t="s">
        <v>740</v>
      </c>
      <c r="S78" s="214" t="s">
        <v>2876</v>
      </c>
      <c r="T78" s="147" t="s">
        <v>620</v>
      </c>
      <c r="U78" s="114" t="s">
        <v>580</v>
      </c>
      <c r="V78" s="78" t="s">
        <v>566</v>
      </c>
      <c r="W78" s="79">
        <v>1</v>
      </c>
      <c r="X78" s="146" t="s">
        <v>1068</v>
      </c>
      <c r="Y78" s="153" t="s">
        <v>1066</v>
      </c>
      <c r="Z78" s="167" t="s">
        <v>1111</v>
      </c>
      <c r="AA78" s="90" t="s">
        <v>1506</v>
      </c>
      <c r="AB78" s="88" t="s">
        <v>2401</v>
      </c>
      <c r="AC78" s="92" t="s">
        <v>2402</v>
      </c>
      <c r="AD78" s="94" t="s">
        <v>1168</v>
      </c>
      <c r="AE78" s="95" t="s">
        <v>1123</v>
      </c>
      <c r="AF78" s="97" t="s">
        <v>1124</v>
      </c>
      <c r="AG78" s="150">
        <v>406</v>
      </c>
      <c r="AH78" s="117">
        <v>220000000</v>
      </c>
      <c r="AI78" s="116">
        <v>44237</v>
      </c>
      <c r="AJ78" s="102">
        <v>56058</v>
      </c>
      <c r="AK78" s="103" t="s">
        <v>1442</v>
      </c>
      <c r="AL78" s="103">
        <v>44256</v>
      </c>
      <c r="AM78" s="103">
        <v>44561</v>
      </c>
      <c r="AN78" s="99">
        <v>10</v>
      </c>
      <c r="AO78" s="99">
        <v>0</v>
      </c>
      <c r="AP78" s="99">
        <v>300</v>
      </c>
      <c r="AQ78" s="99" t="s">
        <v>1125</v>
      </c>
      <c r="AR78" s="106">
        <v>55000000</v>
      </c>
      <c r="AS78" s="106">
        <v>5500000</v>
      </c>
      <c r="AT78" s="109" t="s">
        <v>1507</v>
      </c>
      <c r="AU78" s="106">
        <v>55000000</v>
      </c>
      <c r="AV78" s="110">
        <v>44256</v>
      </c>
      <c r="AW78" s="104" t="s">
        <v>1508</v>
      </c>
      <c r="AX78" s="115"/>
      <c r="AY78" s="115"/>
      <c r="AZ78" s="115"/>
      <c r="BA78" s="115"/>
      <c r="BB78" s="115"/>
      <c r="BC78" s="115"/>
      <c r="BD78" s="115"/>
      <c r="BE78" s="115"/>
      <c r="BF78" s="115"/>
      <c r="BG78" s="115"/>
      <c r="BH78" s="115"/>
      <c r="BI78" s="115"/>
      <c r="BJ78" s="115"/>
      <c r="BK78" s="115"/>
      <c r="BL78" s="115"/>
      <c r="BM78" s="115"/>
      <c r="BN78" s="115"/>
      <c r="BO78" s="115"/>
      <c r="BP78" s="115"/>
      <c r="BQ78" s="140"/>
      <c r="BR78" s="98">
        <f t="shared" si="2"/>
        <v>55000000</v>
      </c>
      <c r="BS78" s="121">
        <f t="shared" si="3"/>
        <v>300</v>
      </c>
      <c r="BT78" s="122"/>
      <c r="BU78" s="129"/>
      <c r="BV78" s="124" t="s">
        <v>1118</v>
      </c>
      <c r="BW78" s="147" t="s">
        <v>1111</v>
      </c>
      <c r="BX78" s="154" t="s">
        <v>115</v>
      </c>
      <c r="BY78" s="169"/>
      <c r="BZ78" s="169"/>
      <c r="CA78" s="149" t="s">
        <v>1442</v>
      </c>
      <c r="CB78" s="149">
        <v>44256</v>
      </c>
      <c r="CC78" s="165" t="s">
        <v>1509</v>
      </c>
      <c r="CD78" s="173" t="s">
        <v>2012</v>
      </c>
      <c r="CE78" s="170" t="s">
        <v>1222</v>
      </c>
      <c r="CF78" s="155"/>
      <c r="CG78" s="155"/>
      <c r="CH78" s="155"/>
      <c r="CI78" s="164"/>
      <c r="CJ78" s="221"/>
      <c r="CK78" s="245"/>
      <c r="CL78" s="164"/>
      <c r="CM78" s="156"/>
      <c r="CN78" s="156" t="s">
        <v>2307</v>
      </c>
      <c r="CO78" s="143" t="s">
        <v>1121</v>
      </c>
      <c r="CP78" s="143" t="s">
        <v>3102</v>
      </c>
    </row>
    <row r="79" spans="1:94" ht="22.5" customHeight="1" x14ac:dyDescent="0.25">
      <c r="A79" s="68">
        <v>77</v>
      </c>
      <c r="B79" s="63" t="s">
        <v>97</v>
      </c>
      <c r="C79" s="64" t="s">
        <v>250</v>
      </c>
      <c r="D79" s="67" t="s">
        <v>251</v>
      </c>
      <c r="E79" s="67" t="s">
        <v>555</v>
      </c>
      <c r="F79" s="67" t="s">
        <v>557</v>
      </c>
      <c r="G79" s="221">
        <v>1022940369</v>
      </c>
      <c r="H79" s="221">
        <v>6</v>
      </c>
      <c r="I79" s="71" t="s">
        <v>560</v>
      </c>
      <c r="J79" s="72">
        <v>32175</v>
      </c>
      <c r="K79" s="216">
        <v>2</v>
      </c>
      <c r="L79" s="217">
        <v>2</v>
      </c>
      <c r="M79" s="217">
        <v>1988</v>
      </c>
      <c r="N79" s="159" t="s">
        <v>572</v>
      </c>
      <c r="O79" s="82" t="s">
        <v>741</v>
      </c>
      <c r="P79" s="114" t="s">
        <v>3109</v>
      </c>
      <c r="Q79" s="74">
        <v>3133153809</v>
      </c>
      <c r="R79" s="215" t="s">
        <v>742</v>
      </c>
      <c r="S79" s="214" t="s">
        <v>2877</v>
      </c>
      <c r="T79" s="147" t="s">
        <v>575</v>
      </c>
      <c r="U79" s="203" t="s">
        <v>1062</v>
      </c>
      <c r="V79" s="78" t="s">
        <v>566</v>
      </c>
      <c r="W79" s="79">
        <v>3</v>
      </c>
      <c r="X79" s="146" t="s">
        <v>1068</v>
      </c>
      <c r="Y79" s="153" t="s">
        <v>1086</v>
      </c>
      <c r="Z79" s="167" t="s">
        <v>1228</v>
      </c>
      <c r="AA79" s="90" t="s">
        <v>1510</v>
      </c>
      <c r="AB79" s="88" t="s">
        <v>2401</v>
      </c>
      <c r="AC79" s="92" t="s">
        <v>2402</v>
      </c>
      <c r="AD79" s="94" t="s">
        <v>1511</v>
      </c>
      <c r="AE79" s="95" t="s">
        <v>1512</v>
      </c>
      <c r="AF79" s="97" t="s">
        <v>1513</v>
      </c>
      <c r="AG79" s="150">
        <v>491</v>
      </c>
      <c r="AH79" s="117">
        <v>43000000</v>
      </c>
      <c r="AI79" s="116">
        <v>44251</v>
      </c>
      <c r="AJ79" s="102">
        <v>56877</v>
      </c>
      <c r="AK79" s="103" t="s">
        <v>1442</v>
      </c>
      <c r="AL79" s="103">
        <v>44256</v>
      </c>
      <c r="AM79" s="103">
        <v>44561</v>
      </c>
      <c r="AN79" s="99">
        <v>10</v>
      </c>
      <c r="AO79" s="99">
        <v>0</v>
      </c>
      <c r="AP79" s="99">
        <v>300</v>
      </c>
      <c r="AQ79" s="99" t="s">
        <v>1125</v>
      </c>
      <c r="AR79" s="106">
        <v>43000000</v>
      </c>
      <c r="AS79" s="106">
        <v>4300000</v>
      </c>
      <c r="AT79" s="109" t="s">
        <v>1514</v>
      </c>
      <c r="AU79" s="106">
        <v>43000000</v>
      </c>
      <c r="AV79" s="110">
        <v>44256</v>
      </c>
      <c r="AW79" s="104" t="s">
        <v>1515</v>
      </c>
      <c r="AX79" s="115"/>
      <c r="AY79" s="115"/>
      <c r="AZ79" s="115"/>
      <c r="BA79" s="115"/>
      <c r="BB79" s="115"/>
      <c r="BC79" s="115"/>
      <c r="BD79" s="115"/>
      <c r="BE79" s="115"/>
      <c r="BF79" s="115"/>
      <c r="BG79" s="115"/>
      <c r="BH79" s="115"/>
      <c r="BI79" s="115"/>
      <c r="BJ79" s="115"/>
      <c r="BK79" s="115"/>
      <c r="BL79" s="115"/>
      <c r="BM79" s="115"/>
      <c r="BN79" s="115"/>
      <c r="BO79" s="115"/>
      <c r="BP79" s="115"/>
      <c r="BQ79" s="140"/>
      <c r="BR79" s="98">
        <f t="shared" si="2"/>
        <v>43000000</v>
      </c>
      <c r="BS79" s="121">
        <f t="shared" si="3"/>
        <v>300</v>
      </c>
      <c r="BT79" s="122"/>
      <c r="BU79" s="129"/>
      <c r="BV79" s="124" t="s">
        <v>1118</v>
      </c>
      <c r="BW79" s="147" t="s">
        <v>1228</v>
      </c>
      <c r="BX79" s="154" t="s">
        <v>2300</v>
      </c>
      <c r="BY79" s="169"/>
      <c r="BZ79" s="169"/>
      <c r="CA79" s="149" t="s">
        <v>1442</v>
      </c>
      <c r="CB79" s="149">
        <v>44256</v>
      </c>
      <c r="CC79" s="165" t="s">
        <v>1516</v>
      </c>
      <c r="CD79" s="173" t="s">
        <v>2013</v>
      </c>
      <c r="CE79" s="170" t="s">
        <v>1129</v>
      </c>
      <c r="CF79" s="161"/>
      <c r="CG79" s="161"/>
      <c r="CH79" s="161"/>
      <c r="CI79" s="164"/>
      <c r="CJ79" s="221"/>
      <c r="CK79" s="245"/>
      <c r="CL79" s="164"/>
      <c r="CM79" s="154"/>
      <c r="CN79" s="156" t="s">
        <v>2307</v>
      </c>
      <c r="CO79" s="143" t="s">
        <v>1121</v>
      </c>
      <c r="CP79" s="143" t="s">
        <v>3102</v>
      </c>
    </row>
    <row r="80" spans="1:94" ht="22.5" customHeight="1" x14ac:dyDescent="0.25">
      <c r="A80" s="68">
        <v>78</v>
      </c>
      <c r="B80" s="63" t="s">
        <v>97</v>
      </c>
      <c r="C80" s="64" t="s">
        <v>252</v>
      </c>
      <c r="D80" s="67" t="s">
        <v>253</v>
      </c>
      <c r="E80" s="67" t="s">
        <v>555</v>
      </c>
      <c r="F80" s="67" t="s">
        <v>557</v>
      </c>
      <c r="G80" s="221">
        <v>79695029</v>
      </c>
      <c r="H80" s="221">
        <v>2</v>
      </c>
      <c r="I80" s="71" t="s">
        <v>560</v>
      </c>
      <c r="J80" s="72">
        <v>27623</v>
      </c>
      <c r="K80" s="216">
        <v>17</v>
      </c>
      <c r="L80" s="217">
        <v>8</v>
      </c>
      <c r="M80" s="217">
        <v>1975</v>
      </c>
      <c r="N80" s="159" t="s">
        <v>572</v>
      </c>
      <c r="O80" s="82" t="s">
        <v>743</v>
      </c>
      <c r="P80" s="114" t="s">
        <v>3109</v>
      </c>
      <c r="Q80" s="74">
        <v>3213057022</v>
      </c>
      <c r="R80" s="215" t="s">
        <v>744</v>
      </c>
      <c r="S80" s="214" t="s">
        <v>2878</v>
      </c>
      <c r="T80" s="147" t="s">
        <v>570</v>
      </c>
      <c r="U80" s="114" t="s">
        <v>571</v>
      </c>
      <c r="V80" s="78" t="s">
        <v>566</v>
      </c>
      <c r="W80" s="79">
        <v>3</v>
      </c>
      <c r="X80" s="146" t="s">
        <v>1068</v>
      </c>
      <c r="Y80" s="153" t="s">
        <v>1067</v>
      </c>
      <c r="Z80" s="167" t="s">
        <v>3098</v>
      </c>
      <c r="AA80" s="90" t="s">
        <v>1517</v>
      </c>
      <c r="AB80" s="88" t="s">
        <v>2401</v>
      </c>
      <c r="AC80" s="92" t="s">
        <v>2402</v>
      </c>
      <c r="AD80" s="94" t="s">
        <v>1380</v>
      </c>
      <c r="AE80" s="95" t="s">
        <v>1123</v>
      </c>
      <c r="AF80" s="97" t="s">
        <v>1124</v>
      </c>
      <c r="AG80" s="150">
        <v>474</v>
      </c>
      <c r="AH80" s="117">
        <v>86000000</v>
      </c>
      <c r="AI80" s="116">
        <v>44250</v>
      </c>
      <c r="AJ80" s="102">
        <v>56066</v>
      </c>
      <c r="AK80" s="103" t="s">
        <v>1442</v>
      </c>
      <c r="AL80" s="103">
        <v>44256</v>
      </c>
      <c r="AM80" s="103">
        <v>44561</v>
      </c>
      <c r="AN80" s="99">
        <v>10</v>
      </c>
      <c r="AO80" s="99">
        <v>0</v>
      </c>
      <c r="AP80" s="99">
        <v>300</v>
      </c>
      <c r="AQ80" s="99" t="s">
        <v>1125</v>
      </c>
      <c r="AR80" s="106">
        <v>43000000</v>
      </c>
      <c r="AS80" s="106">
        <v>4300000</v>
      </c>
      <c r="AT80" s="109" t="s">
        <v>1518</v>
      </c>
      <c r="AU80" s="106">
        <v>43000000</v>
      </c>
      <c r="AV80" s="110">
        <v>44256</v>
      </c>
      <c r="AW80" s="104" t="s">
        <v>1519</v>
      </c>
      <c r="AX80" s="115"/>
      <c r="AY80" s="115"/>
      <c r="AZ80" s="115"/>
      <c r="BA80" s="115"/>
      <c r="BB80" s="115"/>
      <c r="BC80" s="115"/>
      <c r="BD80" s="115"/>
      <c r="BE80" s="115"/>
      <c r="BF80" s="115"/>
      <c r="BG80" s="115"/>
      <c r="BH80" s="115"/>
      <c r="BI80" s="115"/>
      <c r="BJ80" s="115"/>
      <c r="BK80" s="115"/>
      <c r="BL80" s="115"/>
      <c r="BM80" s="115"/>
      <c r="BN80" s="115"/>
      <c r="BO80" s="115"/>
      <c r="BP80" s="115"/>
      <c r="BQ80" s="140"/>
      <c r="BR80" s="98">
        <f t="shared" si="2"/>
        <v>43000000</v>
      </c>
      <c r="BS80" s="121">
        <f t="shared" si="3"/>
        <v>300</v>
      </c>
      <c r="BT80" s="122"/>
      <c r="BU80" s="120"/>
      <c r="BV80" s="124" t="s">
        <v>1118</v>
      </c>
      <c r="BW80" s="147" t="s">
        <v>1378</v>
      </c>
      <c r="BX80" s="154" t="s">
        <v>1901</v>
      </c>
      <c r="BY80" s="169"/>
      <c r="BZ80" s="169"/>
      <c r="CA80" s="149" t="s">
        <v>1442</v>
      </c>
      <c r="CB80" s="149">
        <v>44256</v>
      </c>
      <c r="CC80" s="165" t="s">
        <v>1520</v>
      </c>
      <c r="CD80" s="173" t="s">
        <v>2014</v>
      </c>
      <c r="CE80" s="170" t="s">
        <v>119</v>
      </c>
      <c r="CF80" s="155"/>
      <c r="CG80" s="155"/>
      <c r="CH80" s="155"/>
      <c r="CI80" s="164"/>
      <c r="CJ80" s="221"/>
      <c r="CK80" s="245"/>
      <c r="CL80" s="164"/>
      <c r="CM80" s="156"/>
      <c r="CN80" s="156" t="s">
        <v>2307</v>
      </c>
      <c r="CO80" s="143" t="s">
        <v>1121</v>
      </c>
      <c r="CP80" s="143" t="s">
        <v>3102</v>
      </c>
    </row>
    <row r="81" spans="1:94" ht="22.5" customHeight="1" x14ac:dyDescent="0.25">
      <c r="A81" s="68">
        <v>79</v>
      </c>
      <c r="B81" s="63" t="s">
        <v>97</v>
      </c>
      <c r="C81" s="64" t="s">
        <v>254</v>
      </c>
      <c r="D81" s="67" t="s">
        <v>255</v>
      </c>
      <c r="E81" s="67" t="s">
        <v>555</v>
      </c>
      <c r="F81" s="67" t="s">
        <v>557</v>
      </c>
      <c r="G81" s="221">
        <v>10389296</v>
      </c>
      <c r="H81" s="221">
        <v>1</v>
      </c>
      <c r="I81" s="71" t="s">
        <v>560</v>
      </c>
      <c r="J81" s="72">
        <v>30847</v>
      </c>
      <c r="K81" s="216">
        <v>14</v>
      </c>
      <c r="L81" s="217">
        <v>6</v>
      </c>
      <c r="M81" s="217">
        <v>1984</v>
      </c>
      <c r="N81" s="159" t="s">
        <v>2546</v>
      </c>
      <c r="O81" s="82" t="s">
        <v>745</v>
      </c>
      <c r="P81" s="114" t="s">
        <v>3109</v>
      </c>
      <c r="Q81" s="74">
        <v>3136073071</v>
      </c>
      <c r="R81" s="215" t="s">
        <v>746</v>
      </c>
      <c r="S81" s="214" t="s">
        <v>2879</v>
      </c>
      <c r="T81" s="147" t="s">
        <v>570</v>
      </c>
      <c r="U81" s="114" t="s">
        <v>580</v>
      </c>
      <c r="V81" s="78" t="s">
        <v>566</v>
      </c>
      <c r="W81" s="79">
        <v>2</v>
      </c>
      <c r="X81" s="146" t="s">
        <v>1068</v>
      </c>
      <c r="Y81" s="153" t="s">
        <v>2556</v>
      </c>
      <c r="Z81" s="167" t="s">
        <v>1280</v>
      </c>
      <c r="AA81" s="91" t="s">
        <v>1521</v>
      </c>
      <c r="AB81" s="88" t="s">
        <v>2401</v>
      </c>
      <c r="AC81" s="92" t="s">
        <v>2402</v>
      </c>
      <c r="AD81" s="94" t="s">
        <v>1522</v>
      </c>
      <c r="AE81" s="95" t="s">
        <v>1304</v>
      </c>
      <c r="AF81" s="97" t="s">
        <v>1305</v>
      </c>
      <c r="AG81" s="150">
        <v>477</v>
      </c>
      <c r="AH81" s="117">
        <v>50000000</v>
      </c>
      <c r="AI81" s="116">
        <v>44250</v>
      </c>
      <c r="AJ81" s="102">
        <v>56425</v>
      </c>
      <c r="AK81" s="103" t="s">
        <v>1442</v>
      </c>
      <c r="AL81" s="103">
        <v>44256</v>
      </c>
      <c r="AM81" s="103">
        <v>44561</v>
      </c>
      <c r="AN81" s="99">
        <v>10</v>
      </c>
      <c r="AO81" s="99">
        <v>0</v>
      </c>
      <c r="AP81" s="99">
        <v>300</v>
      </c>
      <c r="AQ81" s="99" t="s">
        <v>1125</v>
      </c>
      <c r="AR81" s="106">
        <v>50000000</v>
      </c>
      <c r="AS81" s="106">
        <v>5000000</v>
      </c>
      <c r="AT81" s="109" t="s">
        <v>1523</v>
      </c>
      <c r="AU81" s="106">
        <v>50000000</v>
      </c>
      <c r="AV81" s="110">
        <v>44256</v>
      </c>
      <c r="AW81" s="104" t="s">
        <v>1524</v>
      </c>
      <c r="AX81" s="115"/>
      <c r="AY81" s="115"/>
      <c r="AZ81" s="115"/>
      <c r="BA81" s="115"/>
      <c r="BB81" s="115"/>
      <c r="BC81" s="115"/>
      <c r="BD81" s="115"/>
      <c r="BE81" s="115"/>
      <c r="BF81" s="115"/>
      <c r="BG81" s="115"/>
      <c r="BH81" s="115"/>
      <c r="BI81" s="115"/>
      <c r="BJ81" s="115"/>
      <c r="BK81" s="115"/>
      <c r="BL81" s="115"/>
      <c r="BM81" s="115"/>
      <c r="BN81" s="115"/>
      <c r="BO81" s="115"/>
      <c r="BP81" s="115"/>
      <c r="BQ81" s="140"/>
      <c r="BR81" s="98">
        <f t="shared" si="2"/>
        <v>50000000</v>
      </c>
      <c r="BS81" s="121">
        <f t="shared" si="3"/>
        <v>300</v>
      </c>
      <c r="BT81" s="122"/>
      <c r="BU81" s="120"/>
      <c r="BV81" s="124" t="s">
        <v>1118</v>
      </c>
      <c r="BW81" s="147" t="s">
        <v>1280</v>
      </c>
      <c r="BX81" s="154" t="s">
        <v>2663</v>
      </c>
      <c r="BY81" s="169"/>
      <c r="BZ81" s="169"/>
      <c r="CA81" s="149" t="s">
        <v>1442</v>
      </c>
      <c r="CB81" s="149">
        <v>44256</v>
      </c>
      <c r="CC81" s="165" t="s">
        <v>1525</v>
      </c>
      <c r="CD81" s="173" t="s">
        <v>2015</v>
      </c>
      <c r="CE81" s="170" t="s">
        <v>119</v>
      </c>
      <c r="CF81" s="155"/>
      <c r="CG81" s="155"/>
      <c r="CH81" s="155"/>
      <c r="CI81" s="164"/>
      <c r="CJ81" s="221"/>
      <c r="CK81" s="245"/>
      <c r="CL81" s="164"/>
      <c r="CM81" s="156"/>
      <c r="CN81" s="156" t="s">
        <v>2307</v>
      </c>
      <c r="CO81" s="143" t="s">
        <v>1121</v>
      </c>
      <c r="CP81" s="143" t="s">
        <v>3102</v>
      </c>
    </row>
    <row r="82" spans="1:94" ht="22.5" customHeight="1" x14ac:dyDescent="0.25">
      <c r="A82" s="68">
        <v>80</v>
      </c>
      <c r="B82" s="63" t="s">
        <v>97</v>
      </c>
      <c r="C82" s="64" t="s">
        <v>256</v>
      </c>
      <c r="D82" s="67" t="s">
        <v>257</v>
      </c>
      <c r="E82" s="67" t="s">
        <v>555</v>
      </c>
      <c r="F82" s="67" t="s">
        <v>557</v>
      </c>
      <c r="G82" s="221">
        <v>79745526</v>
      </c>
      <c r="H82" s="221">
        <v>7</v>
      </c>
      <c r="I82" s="71" t="s">
        <v>560</v>
      </c>
      <c r="J82" s="223">
        <v>28019</v>
      </c>
      <c r="K82" s="224">
        <v>16</v>
      </c>
      <c r="L82" s="225">
        <v>9</v>
      </c>
      <c r="M82" s="225">
        <v>1976</v>
      </c>
      <c r="N82" s="199" t="e">
        <v>#N/A</v>
      </c>
      <c r="O82" s="82" t="s">
        <v>747</v>
      </c>
      <c r="P82" s="114" t="s">
        <v>3120</v>
      </c>
      <c r="Q82" s="74">
        <v>3114462608</v>
      </c>
      <c r="R82" s="215" t="s">
        <v>748</v>
      </c>
      <c r="S82" s="214" t="s">
        <v>2880</v>
      </c>
      <c r="T82" s="198" t="e">
        <v>#N/A</v>
      </c>
      <c r="U82" s="150" t="e">
        <v>#N/A</v>
      </c>
      <c r="V82" s="78" t="s">
        <v>566</v>
      </c>
      <c r="W82" s="79">
        <v>3</v>
      </c>
      <c r="X82" s="146" t="s">
        <v>1085</v>
      </c>
      <c r="Y82" s="153" t="s">
        <v>1085</v>
      </c>
      <c r="Z82" s="167" t="s">
        <v>1228</v>
      </c>
      <c r="AA82" s="90" t="s">
        <v>1526</v>
      </c>
      <c r="AB82" s="88" t="s">
        <v>2401</v>
      </c>
      <c r="AC82" s="92" t="s">
        <v>2402</v>
      </c>
      <c r="AD82" s="94" t="s">
        <v>1527</v>
      </c>
      <c r="AE82" s="95" t="s">
        <v>1528</v>
      </c>
      <c r="AF82" s="97" t="s">
        <v>1529</v>
      </c>
      <c r="AG82" s="150">
        <v>479</v>
      </c>
      <c r="AH82" s="117">
        <v>22500000</v>
      </c>
      <c r="AI82" s="116">
        <v>44250</v>
      </c>
      <c r="AJ82" s="102">
        <v>56546</v>
      </c>
      <c r="AK82" s="103" t="s">
        <v>1238</v>
      </c>
      <c r="AL82" s="103">
        <v>44258</v>
      </c>
      <c r="AM82" s="103">
        <v>44561</v>
      </c>
      <c r="AN82" s="111">
        <v>9</v>
      </c>
      <c r="AO82" s="101">
        <v>26</v>
      </c>
      <c r="AP82" s="99">
        <f>(AN82*30)+AO82</f>
        <v>296</v>
      </c>
      <c r="AQ82" s="101" t="s">
        <v>1530</v>
      </c>
      <c r="AR82" s="106">
        <v>22500000</v>
      </c>
      <c r="AS82" s="106">
        <v>2250000</v>
      </c>
      <c r="AT82" s="109" t="s">
        <v>1531</v>
      </c>
      <c r="AU82" s="106">
        <v>22500000</v>
      </c>
      <c r="AV82" s="110">
        <v>44258</v>
      </c>
      <c r="AW82" s="104" t="s">
        <v>1532</v>
      </c>
      <c r="AX82" s="115"/>
      <c r="AY82" s="115"/>
      <c r="AZ82" s="115"/>
      <c r="BA82" s="115"/>
      <c r="BB82" s="115"/>
      <c r="BC82" s="115"/>
      <c r="BD82" s="115"/>
      <c r="BE82" s="115"/>
      <c r="BF82" s="115"/>
      <c r="BG82" s="115"/>
      <c r="BH82" s="115"/>
      <c r="BI82" s="115"/>
      <c r="BJ82" s="115"/>
      <c r="BK82" s="115"/>
      <c r="BL82" s="115"/>
      <c r="BM82" s="115"/>
      <c r="BN82" s="115"/>
      <c r="BO82" s="115"/>
      <c r="BP82" s="115"/>
      <c r="BQ82" s="140"/>
      <c r="BR82" s="98">
        <f t="shared" si="2"/>
        <v>22500000</v>
      </c>
      <c r="BS82" s="121">
        <f t="shared" si="3"/>
        <v>296</v>
      </c>
      <c r="BT82" s="122"/>
      <c r="BU82" s="129"/>
      <c r="BV82" s="124" t="s">
        <v>1118</v>
      </c>
      <c r="BW82" s="147" t="s">
        <v>1228</v>
      </c>
      <c r="BX82" s="154" t="s">
        <v>2300</v>
      </c>
      <c r="BY82" s="169"/>
      <c r="BZ82" s="169"/>
      <c r="CA82" s="149" t="s">
        <v>1238</v>
      </c>
      <c r="CB82" s="149">
        <v>44258</v>
      </c>
      <c r="CC82" s="165" t="s">
        <v>1533</v>
      </c>
      <c r="CD82" s="173" t="s">
        <v>2016</v>
      </c>
      <c r="CE82" s="170" t="s">
        <v>1222</v>
      </c>
      <c r="CF82" s="155"/>
      <c r="CG82" s="155"/>
      <c r="CH82" s="155"/>
      <c r="CI82" s="164"/>
      <c r="CJ82" s="221"/>
      <c r="CK82" s="245"/>
      <c r="CL82" s="164"/>
      <c r="CM82" s="156"/>
      <c r="CN82" s="156" t="s">
        <v>2307</v>
      </c>
      <c r="CO82" s="143" t="s">
        <v>1121</v>
      </c>
      <c r="CP82" s="143" t="s">
        <v>3102</v>
      </c>
    </row>
    <row r="83" spans="1:94" ht="22.5" customHeight="1" x14ac:dyDescent="0.25">
      <c r="A83" s="68">
        <v>81</v>
      </c>
      <c r="B83" s="63" t="s">
        <v>97</v>
      </c>
      <c r="C83" s="64" t="s">
        <v>258</v>
      </c>
      <c r="D83" s="67" t="s">
        <v>259</v>
      </c>
      <c r="E83" s="67" t="s">
        <v>555</v>
      </c>
      <c r="F83" s="67" t="s">
        <v>557</v>
      </c>
      <c r="G83" s="221">
        <v>79726258</v>
      </c>
      <c r="H83" s="221">
        <v>7</v>
      </c>
      <c r="I83" s="71" t="s">
        <v>560</v>
      </c>
      <c r="J83" s="227">
        <v>28728</v>
      </c>
      <c r="K83" s="228">
        <v>26</v>
      </c>
      <c r="L83" s="229">
        <v>8</v>
      </c>
      <c r="M83" s="229">
        <v>1978</v>
      </c>
      <c r="N83" s="159" t="s">
        <v>572</v>
      </c>
      <c r="O83" s="82" t="s">
        <v>749</v>
      </c>
      <c r="P83" s="114" t="s">
        <v>3109</v>
      </c>
      <c r="Q83" s="74">
        <v>3213002260</v>
      </c>
      <c r="R83" s="215" t="s">
        <v>750</v>
      </c>
      <c r="S83" s="214" t="s">
        <v>2881</v>
      </c>
      <c r="T83" s="147" t="s">
        <v>620</v>
      </c>
      <c r="U83" s="114" t="s">
        <v>571</v>
      </c>
      <c r="V83" s="78" t="s">
        <v>566</v>
      </c>
      <c r="W83" s="157">
        <v>3</v>
      </c>
      <c r="X83" s="146" t="s">
        <v>1068</v>
      </c>
      <c r="Y83" s="153" t="s">
        <v>1087</v>
      </c>
      <c r="Z83" s="167" t="s">
        <v>2679</v>
      </c>
      <c r="AA83" s="90" t="s">
        <v>1534</v>
      </c>
      <c r="AB83" s="88" t="s">
        <v>2401</v>
      </c>
      <c r="AC83" s="92" t="s">
        <v>2402</v>
      </c>
      <c r="AD83" s="94" t="s">
        <v>1535</v>
      </c>
      <c r="AE83" s="95" t="s">
        <v>1536</v>
      </c>
      <c r="AF83" s="97" t="s">
        <v>1537</v>
      </c>
      <c r="AG83" s="150">
        <v>458</v>
      </c>
      <c r="AH83" s="117">
        <v>68000000</v>
      </c>
      <c r="AI83" s="116">
        <v>44246</v>
      </c>
      <c r="AJ83" s="102">
        <v>56610</v>
      </c>
      <c r="AK83" s="103" t="s">
        <v>1238</v>
      </c>
      <c r="AL83" s="103">
        <v>44258</v>
      </c>
      <c r="AM83" s="103">
        <v>44561</v>
      </c>
      <c r="AN83" s="111">
        <v>9</v>
      </c>
      <c r="AO83" s="101">
        <f>31-3</f>
        <v>28</v>
      </c>
      <c r="AP83" s="143">
        <f t="shared" ref="AP83:AP98" si="4">(AN83*30)+AO83</f>
        <v>298</v>
      </c>
      <c r="AQ83" s="101" t="s">
        <v>1538</v>
      </c>
      <c r="AR83" s="106">
        <v>67773333</v>
      </c>
      <c r="AS83" s="106">
        <v>6800000</v>
      </c>
      <c r="AT83" s="109" t="s">
        <v>1539</v>
      </c>
      <c r="AU83" s="106">
        <v>67773333</v>
      </c>
      <c r="AV83" s="110">
        <v>44258</v>
      </c>
      <c r="AW83" s="104" t="s">
        <v>1540</v>
      </c>
      <c r="AX83" s="115"/>
      <c r="AY83" s="115"/>
      <c r="AZ83" s="115"/>
      <c r="BA83" s="115"/>
      <c r="BB83" s="115"/>
      <c r="BC83" s="115"/>
      <c r="BD83" s="115"/>
      <c r="BE83" s="115"/>
      <c r="BF83" s="115"/>
      <c r="BG83" s="115"/>
      <c r="BH83" s="115"/>
      <c r="BI83" s="115"/>
      <c r="BJ83" s="115"/>
      <c r="BK83" s="115"/>
      <c r="BL83" s="115"/>
      <c r="BM83" s="115"/>
      <c r="BN83" s="115"/>
      <c r="BO83" s="115"/>
      <c r="BP83" s="115"/>
      <c r="BQ83" s="140"/>
      <c r="BR83" s="98">
        <f t="shared" si="2"/>
        <v>67773333</v>
      </c>
      <c r="BS83" s="121">
        <f t="shared" si="3"/>
        <v>298</v>
      </c>
      <c r="BT83" s="122"/>
      <c r="BU83" s="129"/>
      <c r="BV83" s="124" t="s">
        <v>1118</v>
      </c>
      <c r="BW83" s="147" t="s">
        <v>2463</v>
      </c>
      <c r="BX83" s="154" t="s">
        <v>1259</v>
      </c>
      <c r="BY83" s="169"/>
      <c r="BZ83" s="169"/>
      <c r="CA83" s="149" t="s">
        <v>1238</v>
      </c>
      <c r="CB83" s="149">
        <v>44258</v>
      </c>
      <c r="CC83" s="165" t="s">
        <v>1541</v>
      </c>
      <c r="CD83" s="173" t="s">
        <v>2017</v>
      </c>
      <c r="CE83" s="170" t="s">
        <v>1129</v>
      </c>
      <c r="CF83" s="155"/>
      <c r="CG83" s="155"/>
      <c r="CH83" s="155"/>
      <c r="CI83" s="164"/>
      <c r="CJ83" s="221"/>
      <c r="CK83" s="245"/>
      <c r="CL83" s="164"/>
      <c r="CM83" s="156"/>
      <c r="CN83" s="156" t="s">
        <v>2307</v>
      </c>
      <c r="CO83" s="143" t="s">
        <v>1121</v>
      </c>
      <c r="CP83" s="143" t="s">
        <v>3102</v>
      </c>
    </row>
    <row r="84" spans="1:94" ht="22.5" customHeight="1" x14ac:dyDescent="0.25">
      <c r="A84" s="68">
        <v>82</v>
      </c>
      <c r="B84" s="63" t="s">
        <v>97</v>
      </c>
      <c r="C84" s="64" t="s">
        <v>260</v>
      </c>
      <c r="D84" s="67" t="s">
        <v>261</v>
      </c>
      <c r="E84" s="67" t="s">
        <v>555</v>
      </c>
      <c r="F84" s="67" t="s">
        <v>557</v>
      </c>
      <c r="G84" s="221">
        <v>79814835</v>
      </c>
      <c r="H84" s="221">
        <v>4</v>
      </c>
      <c r="I84" s="71" t="s">
        <v>560</v>
      </c>
      <c r="J84" s="72">
        <v>26840</v>
      </c>
      <c r="K84" s="216">
        <v>25</v>
      </c>
      <c r="L84" s="217">
        <v>6</v>
      </c>
      <c r="M84" s="217">
        <v>1973</v>
      </c>
      <c r="N84" s="159" t="s">
        <v>717</v>
      </c>
      <c r="O84" s="82" t="s">
        <v>751</v>
      </c>
      <c r="P84" s="114" t="s">
        <v>3109</v>
      </c>
      <c r="Q84" s="74">
        <v>3112317628</v>
      </c>
      <c r="R84" s="215" t="s">
        <v>752</v>
      </c>
      <c r="S84" s="214" t="s">
        <v>2882</v>
      </c>
      <c r="T84" s="147" t="s">
        <v>570</v>
      </c>
      <c r="U84" s="114" t="s">
        <v>596</v>
      </c>
      <c r="V84" s="78" t="s">
        <v>566</v>
      </c>
      <c r="W84" s="79">
        <v>4</v>
      </c>
      <c r="X84" s="146" t="s">
        <v>1068</v>
      </c>
      <c r="Y84" s="153" t="s">
        <v>1088</v>
      </c>
      <c r="Z84" s="167" t="s">
        <v>2807</v>
      </c>
      <c r="AA84" s="90" t="s">
        <v>1542</v>
      </c>
      <c r="AB84" s="88" t="s">
        <v>2401</v>
      </c>
      <c r="AC84" s="92" t="s">
        <v>2402</v>
      </c>
      <c r="AD84" s="94" t="s">
        <v>1543</v>
      </c>
      <c r="AE84" s="95" t="s">
        <v>1162</v>
      </c>
      <c r="AF84" s="97" t="s">
        <v>1124</v>
      </c>
      <c r="AG84" s="150">
        <v>506</v>
      </c>
      <c r="AH84" s="117">
        <v>45000000</v>
      </c>
      <c r="AI84" s="116">
        <v>44256</v>
      </c>
      <c r="AJ84" s="102">
        <v>57520</v>
      </c>
      <c r="AK84" s="103" t="s">
        <v>1544</v>
      </c>
      <c r="AL84" s="103">
        <v>44258</v>
      </c>
      <c r="AM84" s="103">
        <v>44561</v>
      </c>
      <c r="AN84" s="111">
        <v>9</v>
      </c>
      <c r="AO84" s="101">
        <v>28</v>
      </c>
      <c r="AP84" s="143">
        <f t="shared" si="4"/>
        <v>298</v>
      </c>
      <c r="AQ84" s="101" t="s">
        <v>1538</v>
      </c>
      <c r="AR84" s="106">
        <v>44850000</v>
      </c>
      <c r="AS84" s="106">
        <v>4500000</v>
      </c>
      <c r="AT84" s="109" t="s">
        <v>1545</v>
      </c>
      <c r="AU84" s="106">
        <v>44850000</v>
      </c>
      <c r="AV84" s="110">
        <v>44258</v>
      </c>
      <c r="AW84" s="104" t="s">
        <v>1546</v>
      </c>
      <c r="AX84" s="115"/>
      <c r="AY84" s="115"/>
      <c r="AZ84" s="115"/>
      <c r="BA84" s="115"/>
      <c r="BB84" s="115"/>
      <c r="BC84" s="115"/>
      <c r="BD84" s="115"/>
      <c r="BE84" s="115"/>
      <c r="BF84" s="115"/>
      <c r="BG84" s="115"/>
      <c r="BH84" s="115"/>
      <c r="BI84" s="115"/>
      <c r="BJ84" s="115"/>
      <c r="BK84" s="115"/>
      <c r="BL84" s="115"/>
      <c r="BM84" s="115"/>
      <c r="BN84" s="115"/>
      <c r="BO84" s="115"/>
      <c r="BP84" s="115"/>
      <c r="BQ84" s="140"/>
      <c r="BR84" s="98">
        <f t="shared" si="2"/>
        <v>44850000</v>
      </c>
      <c r="BS84" s="121">
        <f t="shared" si="3"/>
        <v>298</v>
      </c>
      <c r="BT84" s="122"/>
      <c r="BU84" s="120"/>
      <c r="BV84" s="124" t="s">
        <v>1118</v>
      </c>
      <c r="BW84" s="147" t="s">
        <v>2469</v>
      </c>
      <c r="BX84" s="154" t="s">
        <v>117</v>
      </c>
      <c r="BY84" s="169"/>
      <c r="BZ84" s="169"/>
      <c r="CA84" s="149" t="s">
        <v>1544</v>
      </c>
      <c r="CB84" s="149">
        <v>44258</v>
      </c>
      <c r="CC84" s="165" t="s">
        <v>1547</v>
      </c>
      <c r="CD84" s="173" t="s">
        <v>2018</v>
      </c>
      <c r="CE84" s="170" t="s">
        <v>1352</v>
      </c>
      <c r="CF84" s="155"/>
      <c r="CG84" s="155"/>
      <c r="CH84" s="155"/>
      <c r="CI84" s="164"/>
      <c r="CJ84" s="221"/>
      <c r="CK84" s="245"/>
      <c r="CL84" s="164"/>
      <c r="CM84" s="156"/>
      <c r="CN84" s="156" t="s">
        <v>2307</v>
      </c>
      <c r="CO84" s="143" t="s">
        <v>1121</v>
      </c>
      <c r="CP84" s="143" t="s">
        <v>3102</v>
      </c>
    </row>
    <row r="85" spans="1:94" ht="22.5" customHeight="1" x14ac:dyDescent="0.25">
      <c r="A85" s="68">
        <v>83</v>
      </c>
      <c r="B85" s="63" t="s">
        <v>97</v>
      </c>
      <c r="C85" s="64" t="s">
        <v>262</v>
      </c>
      <c r="D85" s="67" t="s">
        <v>263</v>
      </c>
      <c r="E85" s="67" t="s">
        <v>555</v>
      </c>
      <c r="F85" s="67" t="s">
        <v>557</v>
      </c>
      <c r="G85" s="221">
        <v>80130518</v>
      </c>
      <c r="H85" s="221">
        <v>1</v>
      </c>
      <c r="I85" s="71" t="s">
        <v>560</v>
      </c>
      <c r="J85" s="72">
        <v>29765</v>
      </c>
      <c r="K85" s="216">
        <v>28</v>
      </c>
      <c r="L85" s="217">
        <v>6</v>
      </c>
      <c r="M85" s="217">
        <v>1981</v>
      </c>
      <c r="N85" s="159" t="s">
        <v>572</v>
      </c>
      <c r="O85" s="82" t="s">
        <v>753</v>
      </c>
      <c r="P85" s="114" t="s">
        <v>3109</v>
      </c>
      <c r="Q85" s="74">
        <v>3138585535</v>
      </c>
      <c r="R85" s="215" t="s">
        <v>754</v>
      </c>
      <c r="S85" s="214" t="s">
        <v>2883</v>
      </c>
      <c r="T85" s="147" t="s">
        <v>570</v>
      </c>
      <c r="U85" s="114" t="s">
        <v>571</v>
      </c>
      <c r="V85" s="78" t="s">
        <v>566</v>
      </c>
      <c r="W85" s="79">
        <v>3</v>
      </c>
      <c r="X85" s="146" t="s">
        <v>1077</v>
      </c>
      <c r="Y85" s="153" t="s">
        <v>2495</v>
      </c>
      <c r="Z85" s="167" t="s">
        <v>1738</v>
      </c>
      <c r="AA85" s="90" t="s">
        <v>1548</v>
      </c>
      <c r="AB85" s="88" t="s">
        <v>2401</v>
      </c>
      <c r="AC85" s="92" t="s">
        <v>2402</v>
      </c>
      <c r="AD85" s="94" t="s">
        <v>1549</v>
      </c>
      <c r="AE85" s="95" t="s">
        <v>1123</v>
      </c>
      <c r="AF85" s="97" t="s">
        <v>1124</v>
      </c>
      <c r="AG85" s="150">
        <v>499</v>
      </c>
      <c r="AH85" s="117">
        <v>29000000</v>
      </c>
      <c r="AI85" s="116">
        <v>44256</v>
      </c>
      <c r="AJ85" s="102">
        <v>55903</v>
      </c>
      <c r="AK85" s="103" t="s">
        <v>1544</v>
      </c>
      <c r="AL85" s="103">
        <v>44258</v>
      </c>
      <c r="AM85" s="103">
        <v>44561</v>
      </c>
      <c r="AN85" s="111">
        <v>9</v>
      </c>
      <c r="AO85" s="101">
        <v>28</v>
      </c>
      <c r="AP85" s="143">
        <f t="shared" si="4"/>
        <v>298</v>
      </c>
      <c r="AQ85" s="101" t="s">
        <v>1538</v>
      </c>
      <c r="AR85" s="106">
        <v>28903333</v>
      </c>
      <c r="AS85" s="106">
        <v>2900000</v>
      </c>
      <c r="AT85" s="109" t="s">
        <v>1550</v>
      </c>
      <c r="AU85" s="106">
        <v>28903333</v>
      </c>
      <c r="AV85" s="110">
        <v>44258</v>
      </c>
      <c r="AW85" s="104" t="s">
        <v>1551</v>
      </c>
      <c r="AX85" s="115"/>
      <c r="AY85" s="115"/>
      <c r="AZ85" s="115"/>
      <c r="BA85" s="115"/>
      <c r="BB85" s="115"/>
      <c r="BC85" s="115"/>
      <c r="BD85" s="115"/>
      <c r="BE85" s="115"/>
      <c r="BF85" s="115"/>
      <c r="BG85" s="115"/>
      <c r="BH85" s="115"/>
      <c r="BI85" s="115"/>
      <c r="BJ85" s="115"/>
      <c r="BK85" s="115"/>
      <c r="BL85" s="115"/>
      <c r="BM85" s="115"/>
      <c r="BN85" s="115"/>
      <c r="BO85" s="115"/>
      <c r="BP85" s="115"/>
      <c r="BQ85" s="140"/>
      <c r="BR85" s="98">
        <f t="shared" si="2"/>
        <v>28903333</v>
      </c>
      <c r="BS85" s="121">
        <f t="shared" si="3"/>
        <v>298</v>
      </c>
      <c r="BT85" s="122"/>
      <c r="BU85" s="120"/>
      <c r="BV85" s="124" t="s">
        <v>1118</v>
      </c>
      <c r="BW85" s="147" t="s">
        <v>1738</v>
      </c>
      <c r="BX85" s="154" t="s">
        <v>1552</v>
      </c>
      <c r="BY85" s="169"/>
      <c r="BZ85" s="169"/>
      <c r="CA85" s="149" t="s">
        <v>1544</v>
      </c>
      <c r="CB85" s="149">
        <v>44258</v>
      </c>
      <c r="CC85" s="165" t="s">
        <v>1553</v>
      </c>
      <c r="CD85" s="173" t="s">
        <v>2019</v>
      </c>
      <c r="CE85" s="170" t="s">
        <v>1352</v>
      </c>
      <c r="CF85" s="155"/>
      <c r="CG85" s="155"/>
      <c r="CH85" s="155"/>
      <c r="CI85" s="164"/>
      <c r="CJ85" s="221"/>
      <c r="CK85" s="245"/>
      <c r="CL85" s="164"/>
      <c r="CM85" s="156"/>
      <c r="CN85" s="156" t="s">
        <v>2307</v>
      </c>
      <c r="CO85" s="143" t="s">
        <v>1121</v>
      </c>
      <c r="CP85" s="143" t="s">
        <v>3102</v>
      </c>
    </row>
    <row r="86" spans="1:94" ht="22.5" customHeight="1" x14ac:dyDescent="0.25">
      <c r="A86" s="68">
        <v>84</v>
      </c>
      <c r="B86" s="63" t="s">
        <v>97</v>
      </c>
      <c r="C86" s="64" t="s">
        <v>264</v>
      </c>
      <c r="D86" s="67" t="s">
        <v>265</v>
      </c>
      <c r="E86" s="67" t="s">
        <v>555</v>
      </c>
      <c r="F86" s="67" t="s">
        <v>557</v>
      </c>
      <c r="G86" s="221">
        <v>11325314</v>
      </c>
      <c r="H86" s="221">
        <v>3</v>
      </c>
      <c r="I86" s="71" t="s">
        <v>560</v>
      </c>
      <c r="J86" s="72">
        <v>30535</v>
      </c>
      <c r="K86" s="216">
        <v>7</v>
      </c>
      <c r="L86" s="217">
        <v>3</v>
      </c>
      <c r="M86" s="217">
        <v>1983</v>
      </c>
      <c r="N86" s="159" t="s">
        <v>720</v>
      </c>
      <c r="O86" s="82" t="s">
        <v>755</v>
      </c>
      <c r="P86" s="114" t="s">
        <v>3109</v>
      </c>
      <c r="Q86" s="74">
        <v>3054272609</v>
      </c>
      <c r="R86" s="215" t="s">
        <v>756</v>
      </c>
      <c r="S86" s="214" t="s">
        <v>2884</v>
      </c>
      <c r="T86" s="147" t="s">
        <v>575</v>
      </c>
      <c r="U86" s="114" t="s">
        <v>571</v>
      </c>
      <c r="V86" s="78" t="s">
        <v>566</v>
      </c>
      <c r="W86" s="79">
        <v>5</v>
      </c>
      <c r="X86" s="146" t="s">
        <v>1085</v>
      </c>
      <c r="Y86" s="146" t="s">
        <v>1085</v>
      </c>
      <c r="Z86" s="167" t="s">
        <v>1738</v>
      </c>
      <c r="AA86" s="90" t="s">
        <v>1554</v>
      </c>
      <c r="AB86" s="88" t="s">
        <v>2401</v>
      </c>
      <c r="AC86" s="92" t="s">
        <v>2402</v>
      </c>
      <c r="AD86" s="94" t="s">
        <v>1555</v>
      </c>
      <c r="AE86" s="95" t="s">
        <v>1123</v>
      </c>
      <c r="AF86" s="97" t="s">
        <v>1124</v>
      </c>
      <c r="AG86" s="150">
        <v>500</v>
      </c>
      <c r="AH86" s="117">
        <v>26000000</v>
      </c>
      <c r="AI86" s="116">
        <v>44256</v>
      </c>
      <c r="AJ86" s="102">
        <v>55926</v>
      </c>
      <c r="AK86" s="103" t="s">
        <v>1544</v>
      </c>
      <c r="AL86" s="103">
        <v>44258</v>
      </c>
      <c r="AM86" s="103">
        <v>44561</v>
      </c>
      <c r="AN86" s="111">
        <v>9</v>
      </c>
      <c r="AO86" s="101">
        <v>28</v>
      </c>
      <c r="AP86" s="143">
        <f t="shared" si="4"/>
        <v>298</v>
      </c>
      <c r="AQ86" s="101" t="s">
        <v>1538</v>
      </c>
      <c r="AR86" s="106">
        <v>25913333</v>
      </c>
      <c r="AS86" s="106">
        <v>2600000</v>
      </c>
      <c r="AT86" s="109" t="s">
        <v>1556</v>
      </c>
      <c r="AU86" s="106">
        <v>25913333</v>
      </c>
      <c r="AV86" s="110">
        <v>44258</v>
      </c>
      <c r="AW86" s="104" t="s">
        <v>1557</v>
      </c>
      <c r="AX86" s="115"/>
      <c r="AY86" s="115"/>
      <c r="AZ86" s="115"/>
      <c r="BA86" s="115"/>
      <c r="BB86" s="115"/>
      <c r="BC86" s="115"/>
      <c r="BD86" s="115"/>
      <c r="BE86" s="115"/>
      <c r="BF86" s="115"/>
      <c r="BG86" s="115"/>
      <c r="BH86" s="115"/>
      <c r="BI86" s="115"/>
      <c r="BJ86" s="115"/>
      <c r="BK86" s="115"/>
      <c r="BL86" s="115"/>
      <c r="BM86" s="115"/>
      <c r="BN86" s="115"/>
      <c r="BO86" s="115"/>
      <c r="BP86" s="115"/>
      <c r="BQ86" s="140"/>
      <c r="BR86" s="98">
        <f t="shared" si="2"/>
        <v>25913333</v>
      </c>
      <c r="BS86" s="121">
        <f t="shared" si="3"/>
        <v>298</v>
      </c>
      <c r="BT86" s="122"/>
      <c r="BU86" s="129"/>
      <c r="BV86" s="124" t="s">
        <v>1118</v>
      </c>
      <c r="BW86" s="147" t="s">
        <v>1738</v>
      </c>
      <c r="BX86" s="154" t="s">
        <v>1552</v>
      </c>
      <c r="BY86" s="169"/>
      <c r="BZ86" s="169"/>
      <c r="CA86" s="149" t="s">
        <v>1544</v>
      </c>
      <c r="CB86" s="149">
        <v>44258</v>
      </c>
      <c r="CC86" s="165" t="s">
        <v>1558</v>
      </c>
      <c r="CD86" s="173" t="s">
        <v>2020</v>
      </c>
      <c r="CE86" s="170" t="s">
        <v>1352</v>
      </c>
      <c r="CF86" s="155"/>
      <c r="CG86" s="155"/>
      <c r="CH86" s="155"/>
      <c r="CI86" s="164"/>
      <c r="CJ86" s="221"/>
      <c r="CK86" s="245"/>
      <c r="CL86" s="164"/>
      <c r="CM86" s="156"/>
      <c r="CN86" s="156" t="s">
        <v>2307</v>
      </c>
      <c r="CO86" s="143" t="s">
        <v>1121</v>
      </c>
      <c r="CP86" s="143" t="s">
        <v>3102</v>
      </c>
    </row>
    <row r="87" spans="1:94" ht="22.5" customHeight="1" x14ac:dyDescent="0.25">
      <c r="A87" s="68">
        <v>85</v>
      </c>
      <c r="B87" s="63" t="s">
        <v>97</v>
      </c>
      <c r="C87" s="64" t="s">
        <v>266</v>
      </c>
      <c r="D87" s="255" t="s">
        <v>3073</v>
      </c>
      <c r="E87" s="67" t="s">
        <v>555</v>
      </c>
      <c r="F87" s="67" t="s">
        <v>557</v>
      </c>
      <c r="G87" s="221">
        <v>1000155582</v>
      </c>
      <c r="H87" s="221">
        <v>1</v>
      </c>
      <c r="I87" s="71" t="s">
        <v>559</v>
      </c>
      <c r="J87" s="72">
        <v>36545</v>
      </c>
      <c r="K87" s="216">
        <v>20</v>
      </c>
      <c r="L87" s="217">
        <v>1</v>
      </c>
      <c r="M87" s="217">
        <v>2000</v>
      </c>
      <c r="N87" s="159" t="s">
        <v>572</v>
      </c>
      <c r="O87" s="82" t="s">
        <v>3074</v>
      </c>
      <c r="P87" s="114" t="s">
        <v>3109</v>
      </c>
      <c r="Q87" s="74">
        <v>3225192567</v>
      </c>
      <c r="R87" s="215" t="s">
        <v>3075</v>
      </c>
      <c r="S87" s="214"/>
      <c r="T87" s="147" t="s">
        <v>613</v>
      </c>
      <c r="U87" s="114" t="s">
        <v>583</v>
      </c>
      <c r="V87" s="78" t="s">
        <v>566</v>
      </c>
      <c r="W87" s="79">
        <v>1</v>
      </c>
      <c r="X87" s="146" t="s">
        <v>1085</v>
      </c>
      <c r="Y87" s="146" t="s">
        <v>1085</v>
      </c>
      <c r="Z87" s="167" t="s">
        <v>2464</v>
      </c>
      <c r="AA87" s="90" t="s">
        <v>1559</v>
      </c>
      <c r="AB87" s="88" t="s">
        <v>2401</v>
      </c>
      <c r="AC87" s="92" t="s">
        <v>2402</v>
      </c>
      <c r="AD87" s="94" t="s">
        <v>1560</v>
      </c>
      <c r="AE87" s="95" t="s">
        <v>1123</v>
      </c>
      <c r="AF87" s="97" t="s">
        <v>1124</v>
      </c>
      <c r="AG87" s="150">
        <v>511</v>
      </c>
      <c r="AH87" s="117">
        <v>25000000</v>
      </c>
      <c r="AI87" s="116">
        <v>44256</v>
      </c>
      <c r="AJ87" s="102">
        <v>56703</v>
      </c>
      <c r="AK87" s="103" t="s">
        <v>1544</v>
      </c>
      <c r="AL87" s="103">
        <v>44258</v>
      </c>
      <c r="AM87" s="103">
        <v>44561</v>
      </c>
      <c r="AN87" s="111">
        <v>9</v>
      </c>
      <c r="AO87" s="101">
        <v>28</v>
      </c>
      <c r="AP87" s="143">
        <f t="shared" si="4"/>
        <v>298</v>
      </c>
      <c r="AQ87" s="101" t="s">
        <v>1538</v>
      </c>
      <c r="AR87" s="106">
        <v>24916667</v>
      </c>
      <c r="AS87" s="106">
        <v>2500000</v>
      </c>
      <c r="AT87" s="109" t="s">
        <v>1561</v>
      </c>
      <c r="AU87" s="106">
        <v>24916667</v>
      </c>
      <c r="AV87" s="110">
        <v>44258</v>
      </c>
      <c r="AW87" s="104" t="s">
        <v>3180</v>
      </c>
      <c r="AX87" s="235" t="s">
        <v>3076</v>
      </c>
      <c r="AY87" s="247">
        <v>44302</v>
      </c>
      <c r="AZ87" s="236"/>
      <c r="BA87" s="236"/>
      <c r="BB87" s="115"/>
      <c r="BC87" s="115"/>
      <c r="BD87" s="235" t="s">
        <v>3184</v>
      </c>
      <c r="BE87" s="247">
        <v>44315</v>
      </c>
      <c r="BF87" s="236"/>
      <c r="BG87" s="236"/>
      <c r="BH87" s="248" t="s">
        <v>3077</v>
      </c>
      <c r="BI87" s="247">
        <v>44316</v>
      </c>
      <c r="BJ87" s="115"/>
      <c r="BK87" s="115"/>
      <c r="BL87" s="115"/>
      <c r="BM87" s="115"/>
      <c r="BN87" s="115"/>
      <c r="BO87" s="115"/>
      <c r="BP87" s="252" t="s">
        <v>97</v>
      </c>
      <c r="BQ87" s="247">
        <v>44561</v>
      </c>
      <c r="BR87" s="98">
        <f t="shared" si="2"/>
        <v>24916667</v>
      </c>
      <c r="BS87" s="121">
        <f t="shared" si="3"/>
        <v>298</v>
      </c>
      <c r="BT87" s="122"/>
      <c r="BU87" s="120"/>
      <c r="BV87" s="124" t="s">
        <v>1118</v>
      </c>
      <c r="BW87" s="152" t="s">
        <v>1774</v>
      </c>
      <c r="BX87" s="154" t="s">
        <v>2295</v>
      </c>
      <c r="BY87" s="169"/>
      <c r="BZ87" s="169"/>
      <c r="CA87" s="149" t="s">
        <v>1544</v>
      </c>
      <c r="CB87" s="149">
        <v>44258</v>
      </c>
      <c r="CC87" s="165" t="s">
        <v>1564</v>
      </c>
      <c r="CD87" s="173" t="s">
        <v>2021</v>
      </c>
      <c r="CE87" s="170" t="s">
        <v>1352</v>
      </c>
      <c r="CF87" s="162" t="s">
        <v>3139</v>
      </c>
      <c r="CG87" s="162">
        <v>1136889542</v>
      </c>
      <c r="CH87" s="162" t="s">
        <v>3073</v>
      </c>
      <c r="CI87" s="164">
        <v>44316</v>
      </c>
      <c r="CJ87" s="221">
        <v>820</v>
      </c>
      <c r="CK87" s="245">
        <v>20083333</v>
      </c>
      <c r="CL87" s="164">
        <v>44319</v>
      </c>
      <c r="CM87" s="156"/>
      <c r="CN87" s="156" t="s">
        <v>2307</v>
      </c>
      <c r="CO87" s="143" t="s">
        <v>1121</v>
      </c>
      <c r="CP87" s="143" t="s">
        <v>3102</v>
      </c>
    </row>
    <row r="88" spans="1:94" ht="22.5" customHeight="1" x14ac:dyDescent="0.25">
      <c r="A88" s="68">
        <v>86</v>
      </c>
      <c r="B88" s="63" t="s">
        <v>97</v>
      </c>
      <c r="C88" s="64" t="s">
        <v>267</v>
      </c>
      <c r="D88" s="67" t="s">
        <v>268</v>
      </c>
      <c r="E88" s="67" t="s">
        <v>555</v>
      </c>
      <c r="F88" s="67" t="s">
        <v>557</v>
      </c>
      <c r="G88" s="221">
        <v>52695632</v>
      </c>
      <c r="H88" s="221">
        <v>6</v>
      </c>
      <c r="I88" s="71" t="s">
        <v>559</v>
      </c>
      <c r="J88" s="227">
        <v>29152</v>
      </c>
      <c r="K88" s="228">
        <v>24</v>
      </c>
      <c r="L88" s="229">
        <v>10</v>
      </c>
      <c r="M88" s="229">
        <v>1979</v>
      </c>
      <c r="N88" s="159" t="s">
        <v>572</v>
      </c>
      <c r="O88" s="82" t="s">
        <v>757</v>
      </c>
      <c r="P88" s="114" t="s">
        <v>3120</v>
      </c>
      <c r="Q88" s="74">
        <v>3167427488</v>
      </c>
      <c r="R88" s="215" t="s">
        <v>758</v>
      </c>
      <c r="S88" s="214" t="s">
        <v>2885</v>
      </c>
      <c r="T88" s="147" t="s">
        <v>620</v>
      </c>
      <c r="U88" s="114" t="s">
        <v>596</v>
      </c>
      <c r="V88" s="78" t="s">
        <v>566</v>
      </c>
      <c r="W88" s="79">
        <v>2</v>
      </c>
      <c r="X88" s="146" t="s">
        <v>1068</v>
      </c>
      <c r="Y88" s="153" t="s">
        <v>1089</v>
      </c>
      <c r="Z88" s="167" t="s">
        <v>1280</v>
      </c>
      <c r="AA88" s="90" t="s">
        <v>1565</v>
      </c>
      <c r="AB88" s="88" t="s">
        <v>2401</v>
      </c>
      <c r="AC88" s="92" t="s">
        <v>2402</v>
      </c>
      <c r="AD88" s="94" t="s">
        <v>1282</v>
      </c>
      <c r="AE88" s="95" t="s">
        <v>1245</v>
      </c>
      <c r="AF88" s="97" t="s">
        <v>1283</v>
      </c>
      <c r="AG88" s="150">
        <v>448</v>
      </c>
      <c r="AH88" s="117">
        <v>450000000</v>
      </c>
      <c r="AI88" s="116">
        <v>44246</v>
      </c>
      <c r="AJ88" s="102">
        <v>56423</v>
      </c>
      <c r="AK88" s="103" t="s">
        <v>1544</v>
      </c>
      <c r="AL88" s="103">
        <v>44258</v>
      </c>
      <c r="AM88" s="103">
        <v>44561</v>
      </c>
      <c r="AN88" s="111">
        <v>9</v>
      </c>
      <c r="AO88" s="101">
        <v>28</v>
      </c>
      <c r="AP88" s="143">
        <f t="shared" si="4"/>
        <v>298</v>
      </c>
      <c r="AQ88" s="101" t="s">
        <v>1538</v>
      </c>
      <c r="AR88" s="106">
        <v>49833333</v>
      </c>
      <c r="AS88" s="106">
        <v>5000000</v>
      </c>
      <c r="AT88" s="109" t="s">
        <v>1566</v>
      </c>
      <c r="AU88" s="106">
        <v>49833333</v>
      </c>
      <c r="AV88" s="110">
        <v>44258</v>
      </c>
      <c r="AW88" s="104" t="s">
        <v>1562</v>
      </c>
      <c r="AX88" s="115"/>
      <c r="AY88" s="115"/>
      <c r="AZ88" s="115"/>
      <c r="BA88" s="115"/>
      <c r="BB88" s="115"/>
      <c r="BC88" s="115"/>
      <c r="BD88" s="115"/>
      <c r="BE88" s="115"/>
      <c r="BF88" s="115"/>
      <c r="BG88" s="115"/>
      <c r="BH88" s="115"/>
      <c r="BI88" s="115"/>
      <c r="BJ88" s="115"/>
      <c r="BK88" s="115"/>
      <c r="BL88" s="115"/>
      <c r="BM88" s="115"/>
      <c r="BN88" s="115"/>
      <c r="BO88" s="115"/>
      <c r="BP88" s="115"/>
      <c r="BQ88" s="140"/>
      <c r="BR88" s="98">
        <f t="shared" si="2"/>
        <v>49833333</v>
      </c>
      <c r="BS88" s="121">
        <f t="shared" si="3"/>
        <v>298</v>
      </c>
      <c r="BT88" s="122"/>
      <c r="BU88" s="120"/>
      <c r="BV88" s="124" t="s">
        <v>1118</v>
      </c>
      <c r="BW88" s="147" t="s">
        <v>1280</v>
      </c>
      <c r="BX88" s="154" t="s">
        <v>2663</v>
      </c>
      <c r="BY88" s="169"/>
      <c r="BZ88" s="169"/>
      <c r="CA88" s="149" t="s">
        <v>1544</v>
      </c>
      <c r="CB88" s="149">
        <v>44258</v>
      </c>
      <c r="CC88" s="165" t="s">
        <v>1567</v>
      </c>
      <c r="CD88" s="173" t="s">
        <v>2022</v>
      </c>
      <c r="CE88" s="170" t="s">
        <v>1301</v>
      </c>
      <c r="CF88" s="155"/>
      <c r="CG88" s="155"/>
      <c r="CH88" s="155"/>
      <c r="CI88" s="164"/>
      <c r="CJ88" s="221"/>
      <c r="CK88" s="245"/>
      <c r="CL88" s="164"/>
      <c r="CM88" s="156"/>
      <c r="CN88" s="156" t="s">
        <v>2307</v>
      </c>
      <c r="CO88" s="143" t="s">
        <v>1121</v>
      </c>
      <c r="CP88" s="143" t="s">
        <v>3102</v>
      </c>
    </row>
    <row r="89" spans="1:94" ht="22.5" customHeight="1" x14ac:dyDescent="0.25">
      <c r="A89" s="68">
        <v>87</v>
      </c>
      <c r="B89" s="63" t="s">
        <v>97</v>
      </c>
      <c r="C89" s="64" t="s">
        <v>269</v>
      </c>
      <c r="D89" s="67" t="s">
        <v>270</v>
      </c>
      <c r="E89" s="67" t="s">
        <v>555</v>
      </c>
      <c r="F89" s="67" t="s">
        <v>557</v>
      </c>
      <c r="G89" s="221">
        <v>1023005024</v>
      </c>
      <c r="H89" s="221">
        <v>4</v>
      </c>
      <c r="I89" s="71" t="s">
        <v>560</v>
      </c>
      <c r="J89" s="72">
        <v>34852</v>
      </c>
      <c r="K89" s="216">
        <v>2</v>
      </c>
      <c r="L89" s="217">
        <v>6</v>
      </c>
      <c r="M89" s="217">
        <v>1995</v>
      </c>
      <c r="N89" s="159" t="s">
        <v>572</v>
      </c>
      <c r="O89" s="82" t="s">
        <v>759</v>
      </c>
      <c r="P89" s="114" t="s">
        <v>3109</v>
      </c>
      <c r="Q89" s="74">
        <v>3213880111</v>
      </c>
      <c r="R89" s="215" t="s">
        <v>760</v>
      </c>
      <c r="S89" s="214" t="s">
        <v>2886</v>
      </c>
      <c r="T89" s="147" t="s">
        <v>613</v>
      </c>
      <c r="U89" s="114" t="s">
        <v>596</v>
      </c>
      <c r="V89" s="78" t="s">
        <v>566</v>
      </c>
      <c r="W89" s="79">
        <v>4</v>
      </c>
      <c r="X89" s="146" t="s">
        <v>1068</v>
      </c>
      <c r="Y89" s="153" t="s">
        <v>1090</v>
      </c>
      <c r="Z89" s="167" t="s">
        <v>2127</v>
      </c>
      <c r="AA89" s="90" t="s">
        <v>1568</v>
      </c>
      <c r="AB89" s="88" t="s">
        <v>2401</v>
      </c>
      <c r="AC89" s="92" t="s">
        <v>2402</v>
      </c>
      <c r="AD89" s="94" t="s">
        <v>1569</v>
      </c>
      <c r="AE89" s="95" t="s">
        <v>1200</v>
      </c>
      <c r="AF89" s="97" t="s">
        <v>1201</v>
      </c>
      <c r="AG89" s="150">
        <v>509</v>
      </c>
      <c r="AH89" s="117">
        <v>86000000</v>
      </c>
      <c r="AI89" s="116">
        <v>44256</v>
      </c>
      <c r="AJ89" s="102">
        <v>56814</v>
      </c>
      <c r="AK89" s="103" t="s">
        <v>1544</v>
      </c>
      <c r="AL89" s="103">
        <v>44258</v>
      </c>
      <c r="AM89" s="103">
        <v>44561</v>
      </c>
      <c r="AN89" s="111">
        <v>9</v>
      </c>
      <c r="AO89" s="101">
        <v>28</v>
      </c>
      <c r="AP89" s="143">
        <f t="shared" si="4"/>
        <v>298</v>
      </c>
      <c r="AQ89" s="101" t="s">
        <v>1538</v>
      </c>
      <c r="AR89" s="106">
        <v>42856667</v>
      </c>
      <c r="AS89" s="106">
        <v>4300000</v>
      </c>
      <c r="AT89" s="109" t="s">
        <v>1570</v>
      </c>
      <c r="AU89" s="106">
        <v>42856667</v>
      </c>
      <c r="AV89" s="110">
        <v>44258</v>
      </c>
      <c r="AW89" s="104" t="s">
        <v>1571</v>
      </c>
      <c r="AX89" s="115"/>
      <c r="AY89" s="115"/>
      <c r="AZ89" s="115"/>
      <c r="BA89" s="115"/>
      <c r="BB89" s="115"/>
      <c r="BC89" s="115"/>
      <c r="BD89" s="115"/>
      <c r="BE89" s="115"/>
      <c r="BF89" s="115"/>
      <c r="BG89" s="115"/>
      <c r="BH89" s="115"/>
      <c r="BI89" s="115"/>
      <c r="BJ89" s="115"/>
      <c r="BK89" s="115"/>
      <c r="BL89" s="115"/>
      <c r="BM89" s="115"/>
      <c r="BN89" s="115"/>
      <c r="BO89" s="115"/>
      <c r="BP89" s="115"/>
      <c r="BQ89" s="140"/>
      <c r="BR89" s="98">
        <f t="shared" si="2"/>
        <v>42856667</v>
      </c>
      <c r="BS89" s="121">
        <f t="shared" si="3"/>
        <v>298</v>
      </c>
      <c r="BT89" s="122"/>
      <c r="BU89" s="120"/>
      <c r="BV89" s="124" t="s">
        <v>1118</v>
      </c>
      <c r="BW89" s="147" t="s">
        <v>2127</v>
      </c>
      <c r="BX89" s="154" t="s">
        <v>1901</v>
      </c>
      <c r="BY89" s="169"/>
      <c r="BZ89" s="169"/>
      <c r="CA89" s="149" t="s">
        <v>1544</v>
      </c>
      <c r="CB89" s="149">
        <v>44258</v>
      </c>
      <c r="CC89" s="165" t="s">
        <v>1572</v>
      </c>
      <c r="CD89" s="173" t="s">
        <v>2023</v>
      </c>
      <c r="CE89" s="170" t="s">
        <v>121</v>
      </c>
      <c r="CF89" s="155"/>
      <c r="CG89" s="155"/>
      <c r="CH89" s="155"/>
      <c r="CI89" s="164"/>
      <c r="CJ89" s="221"/>
      <c r="CK89" s="245"/>
      <c r="CL89" s="164"/>
      <c r="CM89" s="156"/>
      <c r="CN89" s="156" t="s">
        <v>2307</v>
      </c>
      <c r="CO89" s="143" t="s">
        <v>1121</v>
      </c>
      <c r="CP89" s="143" t="s">
        <v>3102</v>
      </c>
    </row>
    <row r="90" spans="1:94" ht="22.5" customHeight="1" x14ac:dyDescent="0.25">
      <c r="A90" s="68">
        <v>88</v>
      </c>
      <c r="B90" s="63" t="s">
        <v>97</v>
      </c>
      <c r="C90" s="64" t="s">
        <v>271</v>
      </c>
      <c r="D90" s="162" t="s">
        <v>272</v>
      </c>
      <c r="E90" s="67" t="s">
        <v>555</v>
      </c>
      <c r="F90" s="67" t="s">
        <v>557</v>
      </c>
      <c r="G90" s="221">
        <v>1022937483</v>
      </c>
      <c r="H90" s="221">
        <v>7</v>
      </c>
      <c r="I90" s="71" t="s">
        <v>560</v>
      </c>
      <c r="J90" s="227">
        <v>32065</v>
      </c>
      <c r="K90" s="228">
        <v>15</v>
      </c>
      <c r="L90" s="229">
        <v>10</v>
      </c>
      <c r="M90" s="229">
        <v>1987</v>
      </c>
      <c r="N90" s="159" t="s">
        <v>572</v>
      </c>
      <c r="O90" s="82" t="s">
        <v>761</v>
      </c>
      <c r="P90" s="114" t="s">
        <v>3109</v>
      </c>
      <c r="Q90" s="74">
        <v>3042815644</v>
      </c>
      <c r="R90" s="215" t="s">
        <v>762</v>
      </c>
      <c r="S90" s="214" t="s">
        <v>2888</v>
      </c>
      <c r="T90" s="147" t="s">
        <v>575</v>
      </c>
      <c r="U90" s="114" t="s">
        <v>571</v>
      </c>
      <c r="V90" s="78" t="s">
        <v>566</v>
      </c>
      <c r="W90" s="79">
        <v>2</v>
      </c>
      <c r="X90" s="146" t="s">
        <v>1077</v>
      </c>
      <c r="Y90" s="153" t="s">
        <v>1091</v>
      </c>
      <c r="Z90" s="167" t="s">
        <v>3099</v>
      </c>
      <c r="AA90" s="90" t="s">
        <v>1573</v>
      </c>
      <c r="AB90" s="88" t="s">
        <v>2401</v>
      </c>
      <c r="AC90" s="92" t="s">
        <v>2402</v>
      </c>
      <c r="AD90" s="94" t="s">
        <v>1406</v>
      </c>
      <c r="AE90" s="95" t="s">
        <v>1407</v>
      </c>
      <c r="AF90" s="97" t="s">
        <v>1408</v>
      </c>
      <c r="AG90" s="150">
        <v>413</v>
      </c>
      <c r="AH90" s="117">
        <v>77000000</v>
      </c>
      <c r="AI90" s="116">
        <v>44237</v>
      </c>
      <c r="AJ90" s="102">
        <v>56242</v>
      </c>
      <c r="AK90" s="103" t="s">
        <v>1544</v>
      </c>
      <c r="AL90" s="103">
        <v>44258</v>
      </c>
      <c r="AM90" s="103">
        <v>44561</v>
      </c>
      <c r="AN90" s="111">
        <v>9</v>
      </c>
      <c r="AO90" s="101">
        <v>28</v>
      </c>
      <c r="AP90" s="143">
        <f t="shared" si="4"/>
        <v>298</v>
      </c>
      <c r="AQ90" s="101" t="s">
        <v>1538</v>
      </c>
      <c r="AR90" s="106">
        <v>38371667</v>
      </c>
      <c r="AS90" s="106">
        <v>3850000</v>
      </c>
      <c r="AT90" s="109" t="s">
        <v>1574</v>
      </c>
      <c r="AU90" s="106">
        <v>38371667</v>
      </c>
      <c r="AV90" s="110">
        <v>44258</v>
      </c>
      <c r="AW90" s="104" t="s">
        <v>1575</v>
      </c>
      <c r="AX90" s="115"/>
      <c r="AY90" s="115"/>
      <c r="AZ90" s="115"/>
      <c r="BA90" s="115"/>
      <c r="BB90" s="115"/>
      <c r="BC90" s="115"/>
      <c r="BD90" s="115"/>
      <c r="BE90" s="115"/>
      <c r="BF90" s="115"/>
      <c r="BG90" s="115"/>
      <c r="BH90" s="115"/>
      <c r="BI90" s="115"/>
      <c r="BJ90" s="115"/>
      <c r="BK90" s="115"/>
      <c r="BL90" s="115"/>
      <c r="BM90" s="115"/>
      <c r="BN90" s="115"/>
      <c r="BO90" s="115"/>
      <c r="BP90" s="115"/>
      <c r="BQ90" s="140"/>
      <c r="BR90" s="98">
        <f t="shared" si="2"/>
        <v>38371667</v>
      </c>
      <c r="BS90" s="121">
        <f t="shared" si="3"/>
        <v>298</v>
      </c>
      <c r="BT90" s="122"/>
      <c r="BU90" s="129"/>
      <c r="BV90" s="124" t="s">
        <v>1118</v>
      </c>
      <c r="BW90" s="147" t="s">
        <v>2470</v>
      </c>
      <c r="BX90" s="154" t="s">
        <v>2301</v>
      </c>
      <c r="BY90" s="169"/>
      <c r="BZ90" s="169"/>
      <c r="CA90" s="149" t="s">
        <v>1544</v>
      </c>
      <c r="CB90" s="149">
        <v>44258</v>
      </c>
      <c r="CC90" s="165" t="s">
        <v>1576</v>
      </c>
      <c r="CD90" s="173" t="s">
        <v>2024</v>
      </c>
      <c r="CE90" s="170" t="s">
        <v>1301</v>
      </c>
      <c r="CF90" s="155"/>
      <c r="CG90" s="155"/>
      <c r="CH90" s="155"/>
      <c r="CI90" s="164"/>
      <c r="CJ90" s="221"/>
      <c r="CK90" s="245"/>
      <c r="CL90" s="164"/>
      <c r="CM90" s="156"/>
      <c r="CN90" s="156" t="s">
        <v>2307</v>
      </c>
      <c r="CO90" s="143" t="s">
        <v>1121</v>
      </c>
      <c r="CP90" s="143" t="s">
        <v>3102</v>
      </c>
    </row>
    <row r="91" spans="1:94" ht="22.5" customHeight="1" x14ac:dyDescent="0.25">
      <c r="A91" s="68">
        <v>89</v>
      </c>
      <c r="B91" s="63" t="s">
        <v>97</v>
      </c>
      <c r="C91" s="64" t="s">
        <v>273</v>
      </c>
      <c r="D91" s="67" t="s">
        <v>274</v>
      </c>
      <c r="E91" s="67" t="s">
        <v>555</v>
      </c>
      <c r="F91" s="67" t="s">
        <v>557</v>
      </c>
      <c r="G91" s="221">
        <v>1022962992</v>
      </c>
      <c r="H91" s="221">
        <v>1</v>
      </c>
      <c r="I91" s="71" t="s">
        <v>559</v>
      </c>
      <c r="J91" s="227">
        <v>33133</v>
      </c>
      <c r="K91" s="228">
        <v>17</v>
      </c>
      <c r="L91" s="229">
        <v>9</v>
      </c>
      <c r="M91" s="229">
        <v>1990</v>
      </c>
      <c r="N91" s="159" t="s">
        <v>572</v>
      </c>
      <c r="O91" s="82" t="s">
        <v>763</v>
      </c>
      <c r="P91" s="114" t="s">
        <v>3109</v>
      </c>
      <c r="Q91" s="74">
        <v>3106185073</v>
      </c>
      <c r="R91" s="215" t="s">
        <v>764</v>
      </c>
      <c r="S91" s="214" t="s">
        <v>2889</v>
      </c>
      <c r="T91" s="147" t="s">
        <v>570</v>
      </c>
      <c r="U91" s="114" t="s">
        <v>571</v>
      </c>
      <c r="V91" s="78" t="s">
        <v>566</v>
      </c>
      <c r="W91" s="79">
        <v>2</v>
      </c>
      <c r="X91" s="146" t="s">
        <v>1068</v>
      </c>
      <c r="Y91" s="153" t="s">
        <v>1092</v>
      </c>
      <c r="Z91" s="167" t="s">
        <v>3099</v>
      </c>
      <c r="AA91" s="90" t="s">
        <v>1577</v>
      </c>
      <c r="AB91" s="88" t="s">
        <v>2401</v>
      </c>
      <c r="AC91" s="92" t="s">
        <v>2402</v>
      </c>
      <c r="AD91" s="94" t="s">
        <v>1578</v>
      </c>
      <c r="AE91" s="95" t="s">
        <v>1407</v>
      </c>
      <c r="AF91" s="97" t="s">
        <v>1408</v>
      </c>
      <c r="AG91" s="150">
        <v>508</v>
      </c>
      <c r="AH91" s="117">
        <v>47000000</v>
      </c>
      <c r="AI91" s="116">
        <v>44256</v>
      </c>
      <c r="AJ91" s="102">
        <v>56261</v>
      </c>
      <c r="AK91" s="103" t="s">
        <v>1544</v>
      </c>
      <c r="AL91" s="103">
        <v>44258</v>
      </c>
      <c r="AM91" s="103">
        <v>44561</v>
      </c>
      <c r="AN91" s="111">
        <v>9</v>
      </c>
      <c r="AO91" s="101">
        <v>28</v>
      </c>
      <c r="AP91" s="143">
        <f t="shared" si="4"/>
        <v>298</v>
      </c>
      <c r="AQ91" s="101" t="s">
        <v>1538</v>
      </c>
      <c r="AR91" s="106">
        <v>46843333</v>
      </c>
      <c r="AS91" s="106">
        <v>4700000</v>
      </c>
      <c r="AT91" s="109" t="s">
        <v>1579</v>
      </c>
      <c r="AU91" s="106">
        <v>46843333</v>
      </c>
      <c r="AV91" s="110">
        <v>44258</v>
      </c>
      <c r="AW91" s="104" t="s">
        <v>1580</v>
      </c>
      <c r="AX91" s="115"/>
      <c r="AY91" s="115"/>
      <c r="AZ91" s="115"/>
      <c r="BA91" s="115"/>
      <c r="BB91" s="115"/>
      <c r="BC91" s="115"/>
      <c r="BD91" s="115"/>
      <c r="BE91" s="115"/>
      <c r="BF91" s="115"/>
      <c r="BG91" s="115"/>
      <c r="BH91" s="115"/>
      <c r="BI91" s="115"/>
      <c r="BJ91" s="115"/>
      <c r="BK91" s="115"/>
      <c r="BL91" s="115"/>
      <c r="BM91" s="115"/>
      <c r="BN91" s="115"/>
      <c r="BO91" s="115"/>
      <c r="BP91" s="115"/>
      <c r="BQ91" s="140"/>
      <c r="BR91" s="98">
        <f t="shared" si="2"/>
        <v>46843333</v>
      </c>
      <c r="BS91" s="121">
        <f t="shared" si="3"/>
        <v>298</v>
      </c>
      <c r="BT91" s="122"/>
      <c r="BU91" s="129"/>
      <c r="BV91" s="124" t="s">
        <v>1118</v>
      </c>
      <c r="BW91" s="147" t="s">
        <v>2470</v>
      </c>
      <c r="BX91" s="154" t="s">
        <v>2301</v>
      </c>
      <c r="BY91" s="169"/>
      <c r="BZ91" s="169"/>
      <c r="CA91" s="149" t="s">
        <v>1544</v>
      </c>
      <c r="CB91" s="149">
        <v>44258</v>
      </c>
      <c r="CC91" s="165" t="s">
        <v>1581</v>
      </c>
      <c r="CD91" s="173" t="s">
        <v>2025</v>
      </c>
      <c r="CE91" s="170" t="s">
        <v>121</v>
      </c>
      <c r="CF91" s="155"/>
      <c r="CG91" s="155"/>
      <c r="CH91" s="155"/>
      <c r="CI91" s="164"/>
      <c r="CJ91" s="221"/>
      <c r="CK91" s="245"/>
      <c r="CL91" s="164"/>
      <c r="CM91" s="156"/>
      <c r="CN91" s="156" t="s">
        <v>2307</v>
      </c>
      <c r="CO91" s="143" t="s">
        <v>1121</v>
      </c>
      <c r="CP91" s="143" t="s">
        <v>3102</v>
      </c>
    </row>
    <row r="92" spans="1:94" ht="24" customHeight="1" x14ac:dyDescent="0.25">
      <c r="A92" s="68">
        <v>90</v>
      </c>
      <c r="B92" s="63" t="s">
        <v>97</v>
      </c>
      <c r="C92" s="64" t="s">
        <v>275</v>
      </c>
      <c r="D92" s="254" t="s">
        <v>276</v>
      </c>
      <c r="E92" s="67" t="s">
        <v>555</v>
      </c>
      <c r="F92" s="67" t="s">
        <v>557</v>
      </c>
      <c r="G92" s="221">
        <v>51901092</v>
      </c>
      <c r="H92" s="221">
        <v>1</v>
      </c>
      <c r="I92" s="71" t="s">
        <v>559</v>
      </c>
      <c r="J92" s="72">
        <v>24328</v>
      </c>
      <c r="K92" s="216">
        <v>9</v>
      </c>
      <c r="L92" s="217">
        <v>8</v>
      </c>
      <c r="M92" s="217">
        <v>1966</v>
      </c>
      <c r="N92" s="159" t="s">
        <v>765</v>
      </c>
      <c r="O92" s="82" t="s">
        <v>766</v>
      </c>
      <c r="P92" s="114" t="s">
        <v>3107</v>
      </c>
      <c r="Q92" s="74">
        <v>3123421000</v>
      </c>
      <c r="R92" s="215" t="s">
        <v>767</v>
      </c>
      <c r="S92" s="214" t="s">
        <v>2890</v>
      </c>
      <c r="T92" s="147" t="s">
        <v>575</v>
      </c>
      <c r="U92" s="114" t="s">
        <v>596</v>
      </c>
      <c r="V92" s="78" t="s">
        <v>566</v>
      </c>
      <c r="W92" s="79">
        <v>2</v>
      </c>
      <c r="X92" s="146" t="s">
        <v>1068</v>
      </c>
      <c r="Y92" s="153" t="s">
        <v>2505</v>
      </c>
      <c r="Z92" s="167" t="s">
        <v>3099</v>
      </c>
      <c r="AA92" s="90" t="s">
        <v>1582</v>
      </c>
      <c r="AB92" s="88" t="s">
        <v>2401</v>
      </c>
      <c r="AC92" s="92" t="s">
        <v>2402</v>
      </c>
      <c r="AD92" s="94" t="s">
        <v>1419</v>
      </c>
      <c r="AE92" s="95" t="s">
        <v>1407</v>
      </c>
      <c r="AF92" s="97" t="s">
        <v>1408</v>
      </c>
      <c r="AG92" s="150">
        <v>478</v>
      </c>
      <c r="AH92" s="117">
        <v>325370570</v>
      </c>
      <c r="AI92" s="116">
        <v>44250</v>
      </c>
      <c r="AJ92" s="102">
        <v>56187</v>
      </c>
      <c r="AK92" s="103" t="s">
        <v>1544</v>
      </c>
      <c r="AL92" s="103">
        <v>44258</v>
      </c>
      <c r="AM92" s="103">
        <v>44561</v>
      </c>
      <c r="AN92" s="111">
        <v>9</v>
      </c>
      <c r="AO92" s="101">
        <v>28</v>
      </c>
      <c r="AP92" s="143">
        <f t="shared" si="4"/>
        <v>298</v>
      </c>
      <c r="AQ92" s="101" t="s">
        <v>1538</v>
      </c>
      <c r="AR92" s="106">
        <v>46326572</v>
      </c>
      <c r="AS92" s="106">
        <v>4648151</v>
      </c>
      <c r="AT92" s="109" t="s">
        <v>1583</v>
      </c>
      <c r="AU92" s="106">
        <v>46326572</v>
      </c>
      <c r="AV92" s="110">
        <v>44258</v>
      </c>
      <c r="AW92" s="104" t="s">
        <v>1584</v>
      </c>
      <c r="AX92" s="235" t="s">
        <v>3076</v>
      </c>
      <c r="AY92" s="247">
        <v>44317</v>
      </c>
      <c r="AZ92" s="115"/>
      <c r="BA92" s="115"/>
      <c r="BB92" s="115"/>
      <c r="BC92" s="115"/>
      <c r="BD92" s="235"/>
      <c r="BE92" s="252"/>
      <c r="BF92" s="115"/>
      <c r="BG92" s="115"/>
      <c r="BH92" s="248" t="s">
        <v>3077</v>
      </c>
      <c r="BI92" s="115"/>
      <c r="BJ92" s="115"/>
      <c r="BK92" s="115"/>
      <c r="BL92" s="115"/>
      <c r="BM92" s="115"/>
      <c r="BN92" s="115"/>
      <c r="BO92" s="115"/>
      <c r="BP92" s="115"/>
      <c r="BQ92" s="140"/>
      <c r="BR92" s="98">
        <f t="shared" si="2"/>
        <v>46326572</v>
      </c>
      <c r="BS92" s="121">
        <f t="shared" si="3"/>
        <v>298</v>
      </c>
      <c r="BT92" s="122"/>
      <c r="BU92" s="120"/>
      <c r="BV92" s="124" t="s">
        <v>1118</v>
      </c>
      <c r="BW92" s="147" t="s">
        <v>2470</v>
      </c>
      <c r="BX92" s="154" t="s">
        <v>2301</v>
      </c>
      <c r="BY92" s="169"/>
      <c r="BZ92" s="169"/>
      <c r="CA92" s="149" t="s">
        <v>1544</v>
      </c>
      <c r="CB92" s="149">
        <v>44258</v>
      </c>
      <c r="CC92" s="165" t="s">
        <v>1585</v>
      </c>
      <c r="CD92" s="173" t="s">
        <v>2026</v>
      </c>
      <c r="CE92" s="170" t="s">
        <v>1119</v>
      </c>
      <c r="CF92" s="155"/>
      <c r="CG92" s="155"/>
      <c r="CH92" s="155"/>
      <c r="CI92" s="164"/>
      <c r="CJ92" s="221"/>
      <c r="CK92" s="245"/>
      <c r="CL92" s="164"/>
      <c r="CM92" s="104" t="s">
        <v>3168</v>
      </c>
      <c r="CN92" s="156" t="s">
        <v>2307</v>
      </c>
      <c r="CO92" s="143" t="s">
        <v>1121</v>
      </c>
      <c r="CP92" s="143" t="s">
        <v>1111</v>
      </c>
    </row>
    <row r="93" spans="1:94" ht="22.5" customHeight="1" x14ac:dyDescent="0.25">
      <c r="A93" s="68">
        <v>91</v>
      </c>
      <c r="B93" s="63" t="s">
        <v>97</v>
      </c>
      <c r="C93" s="64" t="s">
        <v>277</v>
      </c>
      <c r="D93" s="67" t="s">
        <v>278</v>
      </c>
      <c r="E93" s="67" t="s">
        <v>555</v>
      </c>
      <c r="F93" s="67" t="s">
        <v>557</v>
      </c>
      <c r="G93" s="221">
        <v>80018323</v>
      </c>
      <c r="H93" s="221">
        <v>4</v>
      </c>
      <c r="I93" s="71" t="s">
        <v>560</v>
      </c>
      <c r="J93" s="72">
        <v>28557</v>
      </c>
      <c r="K93" s="217">
        <v>8</v>
      </c>
      <c r="L93" s="217">
        <v>3</v>
      </c>
      <c r="M93" s="217">
        <v>1978</v>
      </c>
      <c r="N93" s="159" t="s">
        <v>572</v>
      </c>
      <c r="O93" s="82" t="s">
        <v>768</v>
      </c>
      <c r="P93" s="114" t="s">
        <v>3111</v>
      </c>
      <c r="Q93" s="74">
        <v>3185272530</v>
      </c>
      <c r="R93" s="215" t="s">
        <v>769</v>
      </c>
      <c r="S93" s="214" t="s">
        <v>2891</v>
      </c>
      <c r="T93" s="147" t="s">
        <v>575</v>
      </c>
      <c r="U93" s="114" t="s">
        <v>571</v>
      </c>
      <c r="V93" s="78" t="s">
        <v>566</v>
      </c>
      <c r="W93" s="79">
        <v>3</v>
      </c>
      <c r="X93" s="146" t="s">
        <v>1068</v>
      </c>
      <c r="Y93" s="153" t="s">
        <v>2512</v>
      </c>
      <c r="Z93" s="167" t="s">
        <v>1586</v>
      </c>
      <c r="AA93" s="90" t="s">
        <v>1587</v>
      </c>
      <c r="AB93" s="88" t="s">
        <v>2401</v>
      </c>
      <c r="AC93" s="92" t="s">
        <v>2402</v>
      </c>
      <c r="AD93" s="94" t="s">
        <v>1588</v>
      </c>
      <c r="AE93" s="95" t="s">
        <v>1123</v>
      </c>
      <c r="AF93" s="97" t="s">
        <v>1124</v>
      </c>
      <c r="AG93" s="150">
        <v>510</v>
      </c>
      <c r="AH93" s="117">
        <v>60000000</v>
      </c>
      <c r="AI93" s="116">
        <v>44256</v>
      </c>
      <c r="AJ93" s="102">
        <v>56478</v>
      </c>
      <c r="AK93" s="103" t="s">
        <v>1544</v>
      </c>
      <c r="AL93" s="103">
        <v>44258</v>
      </c>
      <c r="AM93" s="103">
        <v>44561</v>
      </c>
      <c r="AN93" s="111">
        <v>9</v>
      </c>
      <c r="AO93" s="101">
        <v>28</v>
      </c>
      <c r="AP93" s="143">
        <f t="shared" si="4"/>
        <v>298</v>
      </c>
      <c r="AQ93" s="101" t="s">
        <v>1538</v>
      </c>
      <c r="AR93" s="106">
        <v>59800000</v>
      </c>
      <c r="AS93" s="106">
        <v>6000000</v>
      </c>
      <c r="AT93" s="109" t="s">
        <v>1589</v>
      </c>
      <c r="AU93" s="106">
        <v>59800000</v>
      </c>
      <c r="AV93" s="110">
        <v>44258</v>
      </c>
      <c r="AW93" s="104" t="s">
        <v>1590</v>
      </c>
      <c r="AX93" s="115"/>
      <c r="AY93" s="115"/>
      <c r="AZ93" s="115"/>
      <c r="BA93" s="115"/>
      <c r="BB93" s="115"/>
      <c r="BC93" s="115"/>
      <c r="BD93" s="115"/>
      <c r="BE93" s="115"/>
      <c r="BF93" s="115"/>
      <c r="BG93" s="115"/>
      <c r="BH93" s="115"/>
      <c r="BI93" s="115"/>
      <c r="BJ93" s="115"/>
      <c r="BK93" s="115"/>
      <c r="BL93" s="115"/>
      <c r="BM93" s="115"/>
      <c r="BN93" s="115"/>
      <c r="BO93" s="115"/>
      <c r="BP93" s="115"/>
      <c r="BQ93" s="140"/>
      <c r="BR93" s="98">
        <f t="shared" si="2"/>
        <v>59800000</v>
      </c>
      <c r="BS93" s="121">
        <f t="shared" si="3"/>
        <v>298</v>
      </c>
      <c r="BT93" s="122"/>
      <c r="BU93" s="120"/>
      <c r="BV93" s="124" t="s">
        <v>1118</v>
      </c>
      <c r="BW93" s="147" t="s">
        <v>1586</v>
      </c>
      <c r="BX93" s="154" t="s">
        <v>2302</v>
      </c>
      <c r="BY93" s="169"/>
      <c r="BZ93" s="169"/>
      <c r="CA93" s="149" t="s">
        <v>1544</v>
      </c>
      <c r="CB93" s="149">
        <v>44258</v>
      </c>
      <c r="CC93" s="165" t="s">
        <v>1591</v>
      </c>
      <c r="CD93" s="173" t="s">
        <v>2027</v>
      </c>
      <c r="CE93" s="170" t="s">
        <v>1129</v>
      </c>
      <c r="CF93" s="155"/>
      <c r="CG93" s="155"/>
      <c r="CH93" s="155"/>
      <c r="CI93" s="164"/>
      <c r="CJ93" s="221"/>
      <c r="CK93" s="245"/>
      <c r="CL93" s="164"/>
      <c r="CM93" s="162"/>
      <c r="CN93" s="156" t="s">
        <v>2307</v>
      </c>
      <c r="CO93" s="143" t="s">
        <v>1121</v>
      </c>
      <c r="CP93" s="143" t="s">
        <v>3102</v>
      </c>
    </row>
    <row r="94" spans="1:94" ht="22.5" customHeight="1" x14ac:dyDescent="0.25">
      <c r="A94" s="68">
        <v>92</v>
      </c>
      <c r="B94" s="63" t="s">
        <v>97</v>
      </c>
      <c r="C94" s="64" t="s">
        <v>279</v>
      </c>
      <c r="D94" s="67" t="s">
        <v>280</v>
      </c>
      <c r="E94" s="67" t="s">
        <v>555</v>
      </c>
      <c r="F94" s="67" t="s">
        <v>557</v>
      </c>
      <c r="G94" s="221">
        <v>53038656</v>
      </c>
      <c r="H94" s="221">
        <v>9</v>
      </c>
      <c r="I94" s="71" t="s">
        <v>560</v>
      </c>
      <c r="J94" s="72">
        <v>30703</v>
      </c>
      <c r="K94" s="216">
        <v>22</v>
      </c>
      <c r="L94" s="217">
        <v>1</v>
      </c>
      <c r="M94" s="217">
        <v>1984</v>
      </c>
      <c r="N94" s="159" t="s">
        <v>770</v>
      </c>
      <c r="O94" s="82" t="s">
        <v>771</v>
      </c>
      <c r="P94" s="114" t="s">
        <v>3109</v>
      </c>
      <c r="Q94" s="74">
        <v>3125353704</v>
      </c>
      <c r="R94" s="215" t="s">
        <v>772</v>
      </c>
      <c r="S94" s="214" t="s">
        <v>2892</v>
      </c>
      <c r="T94" s="147" t="s">
        <v>570</v>
      </c>
      <c r="U94" s="114" t="s">
        <v>571</v>
      </c>
      <c r="V94" s="78" t="s">
        <v>566</v>
      </c>
      <c r="W94" s="79">
        <v>1</v>
      </c>
      <c r="X94" s="146" t="s">
        <v>1085</v>
      </c>
      <c r="Y94" s="153" t="s">
        <v>2509</v>
      </c>
      <c r="Z94" s="167" t="s">
        <v>1228</v>
      </c>
      <c r="AA94" s="90" t="s">
        <v>1592</v>
      </c>
      <c r="AB94" s="88" t="s">
        <v>2401</v>
      </c>
      <c r="AC94" s="92" t="s">
        <v>2402</v>
      </c>
      <c r="AD94" s="94" t="s">
        <v>1593</v>
      </c>
      <c r="AE94" s="95" t="s">
        <v>1231</v>
      </c>
      <c r="AF94" s="97" t="s">
        <v>1232</v>
      </c>
      <c r="AG94" s="150">
        <v>490</v>
      </c>
      <c r="AH94" s="117">
        <v>18000000</v>
      </c>
      <c r="AI94" s="116">
        <v>44251</v>
      </c>
      <c r="AJ94" s="102">
        <v>56881</v>
      </c>
      <c r="AK94" s="103" t="s">
        <v>1544</v>
      </c>
      <c r="AL94" s="103">
        <v>44258</v>
      </c>
      <c r="AM94" s="103">
        <v>44561</v>
      </c>
      <c r="AN94" s="111">
        <v>9</v>
      </c>
      <c r="AO94" s="101">
        <v>28</v>
      </c>
      <c r="AP94" s="143">
        <f t="shared" si="4"/>
        <v>298</v>
      </c>
      <c r="AQ94" s="101" t="s">
        <v>1538</v>
      </c>
      <c r="AR94" s="106">
        <v>17940000</v>
      </c>
      <c r="AS94" s="106">
        <v>1800000</v>
      </c>
      <c r="AT94" s="109" t="s">
        <v>1594</v>
      </c>
      <c r="AU94" s="106">
        <v>17940000</v>
      </c>
      <c r="AV94" s="110">
        <v>44258</v>
      </c>
      <c r="AW94" s="104" t="s">
        <v>1595</v>
      </c>
      <c r="AX94" s="115"/>
      <c r="AY94" s="115"/>
      <c r="AZ94" s="115"/>
      <c r="BA94" s="115"/>
      <c r="BB94" s="115"/>
      <c r="BC94" s="115"/>
      <c r="BD94" s="115"/>
      <c r="BE94" s="115"/>
      <c r="BF94" s="115"/>
      <c r="BG94" s="115"/>
      <c r="BH94" s="115"/>
      <c r="BI94" s="115"/>
      <c r="BJ94" s="115"/>
      <c r="BK94" s="115"/>
      <c r="BL94" s="115"/>
      <c r="BM94" s="115"/>
      <c r="BN94" s="115"/>
      <c r="BO94" s="115"/>
      <c r="BP94" s="115"/>
      <c r="BQ94" s="140"/>
      <c r="BR94" s="98">
        <f t="shared" si="2"/>
        <v>17940000</v>
      </c>
      <c r="BS94" s="121">
        <f t="shared" si="3"/>
        <v>298</v>
      </c>
      <c r="BT94" s="122"/>
      <c r="BU94" s="120"/>
      <c r="BV94" s="124" t="s">
        <v>1118</v>
      </c>
      <c r="BW94" s="147" t="s">
        <v>1228</v>
      </c>
      <c r="BX94" s="154" t="s">
        <v>2300</v>
      </c>
      <c r="BY94" s="169"/>
      <c r="BZ94" s="169"/>
      <c r="CA94" s="149" t="s">
        <v>1544</v>
      </c>
      <c r="CB94" s="149">
        <v>44258</v>
      </c>
      <c r="CC94" s="165" t="s">
        <v>1596</v>
      </c>
      <c r="CD94" s="173" t="s">
        <v>2028</v>
      </c>
      <c r="CE94" s="170" t="s">
        <v>1129</v>
      </c>
      <c r="CF94" s="155"/>
      <c r="CG94" s="155"/>
      <c r="CH94" s="155"/>
      <c r="CI94" s="164"/>
      <c r="CJ94" s="221"/>
      <c r="CK94" s="245"/>
      <c r="CL94" s="164"/>
      <c r="CM94" s="156"/>
      <c r="CN94" s="156" t="s">
        <v>2307</v>
      </c>
      <c r="CO94" s="143" t="s">
        <v>1121</v>
      </c>
      <c r="CP94" s="143" t="s">
        <v>3102</v>
      </c>
    </row>
    <row r="95" spans="1:94" ht="22.5" customHeight="1" x14ac:dyDescent="0.25">
      <c r="A95" s="68">
        <v>93</v>
      </c>
      <c r="B95" s="63" t="s">
        <v>97</v>
      </c>
      <c r="C95" s="64" t="s">
        <v>281</v>
      </c>
      <c r="D95" s="67" t="s">
        <v>282</v>
      </c>
      <c r="E95" s="67" t="s">
        <v>555</v>
      </c>
      <c r="F95" s="67" t="s">
        <v>557</v>
      </c>
      <c r="G95" s="221">
        <v>1023913536</v>
      </c>
      <c r="H95" s="221">
        <v>9</v>
      </c>
      <c r="I95" s="71" t="s">
        <v>559</v>
      </c>
      <c r="J95" s="227">
        <v>33611</v>
      </c>
      <c r="K95" s="228">
        <v>8</v>
      </c>
      <c r="L95" s="229">
        <v>1</v>
      </c>
      <c r="M95" s="229">
        <v>1992</v>
      </c>
      <c r="N95" s="159" t="s">
        <v>572</v>
      </c>
      <c r="O95" s="82" t="s">
        <v>773</v>
      </c>
      <c r="P95" s="114" t="s">
        <v>3109</v>
      </c>
      <c r="Q95" s="74">
        <v>3006827922</v>
      </c>
      <c r="R95" s="215" t="s">
        <v>774</v>
      </c>
      <c r="S95" s="214" t="s">
        <v>2893</v>
      </c>
      <c r="T95" s="147" t="s">
        <v>620</v>
      </c>
      <c r="U95" s="114"/>
      <c r="V95" s="78" t="s">
        <v>566</v>
      </c>
      <c r="W95" s="79">
        <v>1</v>
      </c>
      <c r="X95" s="146" t="s">
        <v>1068</v>
      </c>
      <c r="Y95" s="153" t="s">
        <v>1093</v>
      </c>
      <c r="Z95" s="167" t="s">
        <v>1178</v>
      </c>
      <c r="AA95" s="90" t="s">
        <v>1597</v>
      </c>
      <c r="AB95" s="88" t="s">
        <v>2401</v>
      </c>
      <c r="AC95" s="92" t="s">
        <v>2402</v>
      </c>
      <c r="AD95" s="94" t="s">
        <v>1598</v>
      </c>
      <c r="AE95" s="95" t="s">
        <v>1123</v>
      </c>
      <c r="AF95" s="97" t="s">
        <v>1124</v>
      </c>
      <c r="AG95" s="150">
        <v>419</v>
      </c>
      <c r="AH95" s="117">
        <v>165000000</v>
      </c>
      <c r="AI95" s="116">
        <v>44238</v>
      </c>
      <c r="AJ95" s="102">
        <v>56801</v>
      </c>
      <c r="AK95" s="103" t="s">
        <v>1544</v>
      </c>
      <c r="AL95" s="103">
        <v>44258</v>
      </c>
      <c r="AM95" s="103">
        <v>44561</v>
      </c>
      <c r="AN95" s="111">
        <v>9</v>
      </c>
      <c r="AO95" s="101">
        <v>28</v>
      </c>
      <c r="AP95" s="143">
        <f t="shared" si="4"/>
        <v>298</v>
      </c>
      <c r="AQ95" s="101" t="s">
        <v>1538</v>
      </c>
      <c r="AR95" s="106">
        <v>54816667</v>
      </c>
      <c r="AS95" s="106">
        <v>5500000</v>
      </c>
      <c r="AT95" s="109" t="s">
        <v>1599</v>
      </c>
      <c r="AU95" s="106">
        <v>54816667</v>
      </c>
      <c r="AV95" s="110">
        <v>44258</v>
      </c>
      <c r="AW95" s="104" t="s">
        <v>1600</v>
      </c>
      <c r="AX95" s="115"/>
      <c r="AY95" s="115"/>
      <c r="AZ95" s="115"/>
      <c r="BA95" s="115"/>
      <c r="BB95" s="115"/>
      <c r="BC95" s="115"/>
      <c r="BD95" s="115"/>
      <c r="BE95" s="115"/>
      <c r="BF95" s="115"/>
      <c r="BG95" s="115"/>
      <c r="BH95" s="115"/>
      <c r="BI95" s="115"/>
      <c r="BJ95" s="115"/>
      <c r="BK95" s="115"/>
      <c r="BL95" s="115"/>
      <c r="BM95" s="115"/>
      <c r="BN95" s="115"/>
      <c r="BO95" s="115"/>
      <c r="BP95" s="115"/>
      <c r="BQ95" s="140"/>
      <c r="BR95" s="98">
        <f t="shared" si="2"/>
        <v>54816667</v>
      </c>
      <c r="BS95" s="121">
        <f t="shared" si="3"/>
        <v>298</v>
      </c>
      <c r="BT95" s="122"/>
      <c r="BU95" s="129"/>
      <c r="BV95" s="124" t="s">
        <v>1118</v>
      </c>
      <c r="BW95" s="147" t="s">
        <v>1178</v>
      </c>
      <c r="BX95" s="154" t="s">
        <v>1904</v>
      </c>
      <c r="BY95" s="169"/>
      <c r="BZ95" s="169"/>
      <c r="CA95" s="149" t="s">
        <v>1544</v>
      </c>
      <c r="CB95" s="149">
        <v>44258</v>
      </c>
      <c r="CC95" s="165" t="s">
        <v>1601</v>
      </c>
      <c r="CD95" s="173" t="s">
        <v>2029</v>
      </c>
      <c r="CE95" s="170" t="s">
        <v>1301</v>
      </c>
      <c r="CF95" s="155"/>
      <c r="CG95" s="155"/>
      <c r="CH95" s="155"/>
      <c r="CI95" s="164"/>
      <c r="CJ95" s="221"/>
      <c r="CK95" s="245"/>
      <c r="CL95" s="164"/>
      <c r="CM95" s="156"/>
      <c r="CN95" s="156" t="s">
        <v>2307</v>
      </c>
      <c r="CO95" s="143" t="s">
        <v>1121</v>
      </c>
      <c r="CP95" s="143" t="s">
        <v>3102</v>
      </c>
    </row>
    <row r="96" spans="1:94" ht="22.5" customHeight="1" x14ac:dyDescent="0.25">
      <c r="A96" s="68">
        <v>94</v>
      </c>
      <c r="B96" s="63" t="s">
        <v>97</v>
      </c>
      <c r="C96" s="64" t="s">
        <v>283</v>
      </c>
      <c r="D96" s="67" t="s">
        <v>284</v>
      </c>
      <c r="E96" s="67" t="s">
        <v>555</v>
      </c>
      <c r="F96" s="67" t="s">
        <v>557</v>
      </c>
      <c r="G96" s="221">
        <v>53020892</v>
      </c>
      <c r="H96" s="221">
        <v>1</v>
      </c>
      <c r="I96" s="71" t="s">
        <v>559</v>
      </c>
      <c r="J96" s="72">
        <v>31331</v>
      </c>
      <c r="K96" s="216">
        <v>11</v>
      </c>
      <c r="L96" s="217">
        <v>10</v>
      </c>
      <c r="M96" s="217">
        <v>1985</v>
      </c>
      <c r="N96" s="159" t="s">
        <v>572</v>
      </c>
      <c r="O96" s="82" t="s">
        <v>775</v>
      </c>
      <c r="P96" s="114" t="s">
        <v>3109</v>
      </c>
      <c r="Q96" s="74">
        <v>318888575</v>
      </c>
      <c r="R96" s="215" t="s">
        <v>776</v>
      </c>
      <c r="S96" s="214" t="s">
        <v>2894</v>
      </c>
      <c r="T96" s="147" t="s">
        <v>570</v>
      </c>
      <c r="U96" s="114" t="s">
        <v>580</v>
      </c>
      <c r="V96" s="78" t="s">
        <v>566</v>
      </c>
      <c r="W96" s="79">
        <v>1</v>
      </c>
      <c r="X96" s="146" t="s">
        <v>1085</v>
      </c>
      <c r="Y96" s="153" t="s">
        <v>3081</v>
      </c>
      <c r="Z96" s="167" t="s">
        <v>2807</v>
      </c>
      <c r="AA96" s="90" t="s">
        <v>1602</v>
      </c>
      <c r="AB96" s="88" t="s">
        <v>2401</v>
      </c>
      <c r="AC96" s="92" t="s">
        <v>2402</v>
      </c>
      <c r="AD96" s="94" t="s">
        <v>1473</v>
      </c>
      <c r="AE96" s="95" t="s">
        <v>1162</v>
      </c>
      <c r="AF96" s="97" t="s">
        <v>1124</v>
      </c>
      <c r="AG96" s="150">
        <v>493</v>
      </c>
      <c r="AH96" s="117">
        <v>46000000</v>
      </c>
      <c r="AI96" s="116">
        <v>44251</v>
      </c>
      <c r="AJ96" s="102">
        <v>56822</v>
      </c>
      <c r="AK96" s="103" t="s">
        <v>1544</v>
      </c>
      <c r="AL96" s="103">
        <v>44258</v>
      </c>
      <c r="AM96" s="103">
        <v>44561</v>
      </c>
      <c r="AN96" s="111">
        <v>9</v>
      </c>
      <c r="AO96" s="101">
        <v>28</v>
      </c>
      <c r="AP96" s="143">
        <f t="shared" si="4"/>
        <v>298</v>
      </c>
      <c r="AQ96" s="101" t="s">
        <v>1538</v>
      </c>
      <c r="AR96" s="106">
        <v>22923333</v>
      </c>
      <c r="AS96" s="106">
        <v>2300000</v>
      </c>
      <c r="AT96" s="109" t="s">
        <v>1603</v>
      </c>
      <c r="AU96" s="106">
        <v>22923333</v>
      </c>
      <c r="AV96" s="110">
        <v>44258</v>
      </c>
      <c r="AW96" s="104" t="s">
        <v>1604</v>
      </c>
      <c r="AX96" s="115"/>
      <c r="AY96" s="115"/>
      <c r="AZ96" s="115"/>
      <c r="BA96" s="115"/>
      <c r="BB96" s="115"/>
      <c r="BC96" s="115"/>
      <c r="BD96" s="115"/>
      <c r="BE96" s="115"/>
      <c r="BF96" s="115"/>
      <c r="BG96" s="115"/>
      <c r="BH96" s="115"/>
      <c r="BI96" s="115"/>
      <c r="BJ96" s="115"/>
      <c r="BK96" s="115"/>
      <c r="BL96" s="115"/>
      <c r="BM96" s="115"/>
      <c r="BN96" s="115"/>
      <c r="BO96" s="115"/>
      <c r="BP96" s="115"/>
      <c r="BQ96" s="140"/>
      <c r="BR96" s="98">
        <f t="shared" si="2"/>
        <v>22923333</v>
      </c>
      <c r="BS96" s="121">
        <f t="shared" si="3"/>
        <v>298</v>
      </c>
      <c r="BT96" s="122"/>
      <c r="BU96" s="129"/>
      <c r="BV96" s="124" t="s">
        <v>1118</v>
      </c>
      <c r="BW96" s="147" t="s">
        <v>2809</v>
      </c>
      <c r="BX96" s="154" t="s">
        <v>2810</v>
      </c>
      <c r="BY96" s="169"/>
      <c r="BZ96" s="169"/>
      <c r="CA96" s="149" t="s">
        <v>1544</v>
      </c>
      <c r="CB96" s="149">
        <v>44258</v>
      </c>
      <c r="CC96" s="165" t="s">
        <v>1605</v>
      </c>
      <c r="CD96" s="173" t="s">
        <v>2030</v>
      </c>
      <c r="CE96" s="170" t="s">
        <v>119</v>
      </c>
      <c r="CF96" s="155"/>
      <c r="CG96" s="155"/>
      <c r="CH96" s="155"/>
      <c r="CI96" s="164"/>
      <c r="CJ96" s="221"/>
      <c r="CK96" s="245"/>
      <c r="CL96" s="164"/>
      <c r="CM96" s="156"/>
      <c r="CN96" s="156" t="s">
        <v>2307</v>
      </c>
      <c r="CO96" s="143" t="s">
        <v>1121</v>
      </c>
      <c r="CP96" s="143" t="s">
        <v>3102</v>
      </c>
    </row>
    <row r="97" spans="1:94" ht="22.5" customHeight="1" x14ac:dyDescent="0.25">
      <c r="A97" s="68">
        <v>95</v>
      </c>
      <c r="B97" s="63" t="s">
        <v>97</v>
      </c>
      <c r="C97" s="64" t="s">
        <v>285</v>
      </c>
      <c r="D97" s="67" t="s">
        <v>286</v>
      </c>
      <c r="E97" s="67" t="s">
        <v>555</v>
      </c>
      <c r="F97" s="67" t="s">
        <v>557</v>
      </c>
      <c r="G97" s="221">
        <v>80185153</v>
      </c>
      <c r="H97" s="221">
        <v>3</v>
      </c>
      <c r="I97" s="71" t="s">
        <v>560</v>
      </c>
      <c r="J97" s="72">
        <v>30115</v>
      </c>
      <c r="K97" s="216">
        <v>13</v>
      </c>
      <c r="L97" s="217">
        <v>6</v>
      </c>
      <c r="M97" s="217">
        <v>1982</v>
      </c>
      <c r="N97" s="159" t="s">
        <v>572</v>
      </c>
      <c r="O97" s="82" t="s">
        <v>777</v>
      </c>
      <c r="P97" s="114" t="s">
        <v>3109</v>
      </c>
      <c r="Q97" s="74">
        <v>3502978554</v>
      </c>
      <c r="R97" s="215" t="s">
        <v>778</v>
      </c>
      <c r="S97" s="214" t="s">
        <v>2895</v>
      </c>
      <c r="T97" s="147" t="s">
        <v>575</v>
      </c>
      <c r="U97" s="114" t="s">
        <v>583</v>
      </c>
      <c r="V97" s="78" t="s">
        <v>566</v>
      </c>
      <c r="W97" s="79">
        <v>1</v>
      </c>
      <c r="X97" s="146" t="s">
        <v>1068</v>
      </c>
      <c r="Y97" s="153" t="s">
        <v>1094</v>
      </c>
      <c r="Z97" s="167" t="s">
        <v>1190</v>
      </c>
      <c r="AA97" s="90" t="s">
        <v>1606</v>
      </c>
      <c r="AB97" s="88" t="s">
        <v>2401</v>
      </c>
      <c r="AC97" s="92" t="s">
        <v>2402</v>
      </c>
      <c r="AD97" s="94" t="s">
        <v>1192</v>
      </c>
      <c r="AE97" s="95" t="s">
        <v>1193</v>
      </c>
      <c r="AF97" s="97" t="s">
        <v>1194</v>
      </c>
      <c r="AG97" s="150">
        <v>429</v>
      </c>
      <c r="AH97" s="117">
        <v>330000000</v>
      </c>
      <c r="AI97" s="116">
        <v>44244</v>
      </c>
      <c r="AJ97" s="102">
        <v>56347</v>
      </c>
      <c r="AK97" s="103" t="s">
        <v>1544</v>
      </c>
      <c r="AL97" s="103">
        <v>44258</v>
      </c>
      <c r="AM97" s="103">
        <v>44561</v>
      </c>
      <c r="AN97" s="111">
        <v>9</v>
      </c>
      <c r="AO97" s="101">
        <v>28</v>
      </c>
      <c r="AP97" s="143">
        <f t="shared" si="4"/>
        <v>298</v>
      </c>
      <c r="AQ97" s="101" t="s">
        <v>1538</v>
      </c>
      <c r="AR97" s="106">
        <v>54816667</v>
      </c>
      <c r="AS97" s="106">
        <v>5500000</v>
      </c>
      <c r="AT97" s="109" t="s">
        <v>1607</v>
      </c>
      <c r="AU97" s="106">
        <v>54816667</v>
      </c>
      <c r="AV97" s="110">
        <v>44258</v>
      </c>
      <c r="AW97" s="104" t="s">
        <v>1608</v>
      </c>
      <c r="AX97" s="115"/>
      <c r="AY97" s="115"/>
      <c r="AZ97" s="115"/>
      <c r="BA97" s="115"/>
      <c r="BB97" s="115"/>
      <c r="BC97" s="115"/>
      <c r="BD97" s="115"/>
      <c r="BE97" s="115"/>
      <c r="BF97" s="115"/>
      <c r="BG97" s="115"/>
      <c r="BH97" s="115"/>
      <c r="BI97" s="115"/>
      <c r="BJ97" s="115"/>
      <c r="BK97" s="115"/>
      <c r="BL97" s="115"/>
      <c r="BM97" s="115"/>
      <c r="BN97" s="115"/>
      <c r="BO97" s="115"/>
      <c r="BP97" s="115"/>
      <c r="BQ97" s="140"/>
      <c r="BR97" s="98">
        <f t="shared" si="2"/>
        <v>54816667</v>
      </c>
      <c r="BS97" s="121">
        <f t="shared" si="3"/>
        <v>298</v>
      </c>
      <c r="BT97" s="122"/>
      <c r="BU97" s="128"/>
      <c r="BV97" s="124" t="s">
        <v>1118</v>
      </c>
      <c r="BW97" s="147" t="s">
        <v>1190</v>
      </c>
      <c r="BX97" s="154" t="s">
        <v>169</v>
      </c>
      <c r="BY97" s="169"/>
      <c r="BZ97" s="169"/>
      <c r="CA97" s="149" t="s">
        <v>1544</v>
      </c>
      <c r="CB97" s="149">
        <v>44258</v>
      </c>
      <c r="CC97" s="165" t="s">
        <v>1609</v>
      </c>
      <c r="CD97" s="173" t="s">
        <v>2031</v>
      </c>
      <c r="CE97" s="170" t="s">
        <v>119</v>
      </c>
      <c r="CF97" s="155"/>
      <c r="CG97" s="155"/>
      <c r="CH97" s="155"/>
      <c r="CI97" s="164"/>
      <c r="CJ97" s="221"/>
      <c r="CK97" s="245"/>
      <c r="CL97" s="164"/>
      <c r="CM97" s="156"/>
      <c r="CN97" s="156" t="s">
        <v>2307</v>
      </c>
      <c r="CO97" s="143" t="s">
        <v>1121</v>
      </c>
      <c r="CP97" s="143" t="s">
        <v>3102</v>
      </c>
    </row>
    <row r="98" spans="1:94" ht="22.5" customHeight="1" x14ac:dyDescent="0.25">
      <c r="A98" s="68">
        <v>96</v>
      </c>
      <c r="B98" s="63" t="s">
        <v>97</v>
      </c>
      <c r="C98" s="64" t="s">
        <v>287</v>
      </c>
      <c r="D98" s="67" t="s">
        <v>288</v>
      </c>
      <c r="E98" s="67" t="s">
        <v>555</v>
      </c>
      <c r="F98" s="67" t="s">
        <v>557</v>
      </c>
      <c r="G98" s="221">
        <v>51667940</v>
      </c>
      <c r="H98" s="221">
        <v>7</v>
      </c>
      <c r="I98" s="71" t="s">
        <v>559</v>
      </c>
      <c r="J98" s="72">
        <v>22617</v>
      </c>
      <c r="K98" s="216">
        <v>2</v>
      </c>
      <c r="L98" s="217">
        <v>12</v>
      </c>
      <c r="M98" s="217">
        <v>1961</v>
      </c>
      <c r="N98" s="159" t="s">
        <v>779</v>
      </c>
      <c r="O98" s="83" t="s">
        <v>780</v>
      </c>
      <c r="P98" s="114" t="s">
        <v>3107</v>
      </c>
      <c r="Q98" s="74">
        <v>3133696767</v>
      </c>
      <c r="R98" s="215" t="s">
        <v>781</v>
      </c>
      <c r="S98" s="214" t="s">
        <v>3071</v>
      </c>
      <c r="T98" s="194" t="s">
        <v>1059</v>
      </c>
      <c r="U98" s="203" t="s">
        <v>782</v>
      </c>
      <c r="V98" s="78" t="s">
        <v>566</v>
      </c>
      <c r="W98" s="79">
        <v>1</v>
      </c>
      <c r="X98" s="146" t="s">
        <v>1085</v>
      </c>
      <c r="Y98" s="146" t="s">
        <v>1085</v>
      </c>
      <c r="Z98" s="167" t="s">
        <v>2807</v>
      </c>
      <c r="AA98" s="90" t="s">
        <v>1610</v>
      </c>
      <c r="AB98" s="88" t="s">
        <v>2401</v>
      </c>
      <c r="AC98" s="92" t="s">
        <v>2402</v>
      </c>
      <c r="AD98" s="94" t="s">
        <v>1611</v>
      </c>
      <c r="AE98" s="95" t="s">
        <v>1162</v>
      </c>
      <c r="AF98" s="97" t="s">
        <v>1124</v>
      </c>
      <c r="AG98" s="160">
        <v>494</v>
      </c>
      <c r="AH98" s="117">
        <v>26000000</v>
      </c>
      <c r="AI98" s="116">
        <v>44251</v>
      </c>
      <c r="AJ98" s="102">
        <v>56838</v>
      </c>
      <c r="AK98" s="103" t="s">
        <v>1612</v>
      </c>
      <c r="AL98" s="149">
        <v>44259</v>
      </c>
      <c r="AM98" s="103">
        <v>44561</v>
      </c>
      <c r="AN98" s="111">
        <v>9</v>
      </c>
      <c r="AO98" s="101">
        <v>27</v>
      </c>
      <c r="AP98" s="143">
        <f t="shared" si="4"/>
        <v>297</v>
      </c>
      <c r="AQ98" s="101" t="s">
        <v>1613</v>
      </c>
      <c r="AR98" s="106">
        <v>25826667</v>
      </c>
      <c r="AS98" s="106">
        <v>2600000</v>
      </c>
      <c r="AT98" s="109">
        <v>656</v>
      </c>
      <c r="AU98" s="106">
        <v>25826667</v>
      </c>
      <c r="AV98" s="110">
        <v>44259</v>
      </c>
      <c r="AW98" s="104" t="s">
        <v>1614</v>
      </c>
      <c r="AX98" s="115"/>
      <c r="AY98" s="115"/>
      <c r="AZ98" s="115"/>
      <c r="BA98" s="115"/>
      <c r="BB98" s="115"/>
      <c r="BC98" s="115"/>
      <c r="BD98" s="115"/>
      <c r="BE98" s="115"/>
      <c r="BF98" s="115"/>
      <c r="BG98" s="115"/>
      <c r="BH98" s="115"/>
      <c r="BI98" s="115"/>
      <c r="BJ98" s="115"/>
      <c r="BK98" s="115"/>
      <c r="BL98" s="115"/>
      <c r="BM98" s="115"/>
      <c r="BN98" s="115"/>
      <c r="BO98" s="115"/>
      <c r="BP98" s="115"/>
      <c r="BQ98" s="140"/>
      <c r="BR98" s="98">
        <f t="shared" si="2"/>
        <v>25826667</v>
      </c>
      <c r="BS98" s="121">
        <f t="shared" si="3"/>
        <v>297</v>
      </c>
      <c r="BT98" s="122"/>
      <c r="BU98" s="129"/>
      <c r="BV98" s="124" t="s">
        <v>1118</v>
      </c>
      <c r="BW98" s="147" t="s">
        <v>2809</v>
      </c>
      <c r="BX98" s="154" t="s">
        <v>2810</v>
      </c>
      <c r="BY98" s="169"/>
      <c r="BZ98" s="169"/>
      <c r="CA98" s="149" t="s">
        <v>1612</v>
      </c>
      <c r="CB98" s="149">
        <v>44259</v>
      </c>
      <c r="CC98" s="165" t="s">
        <v>1615</v>
      </c>
      <c r="CD98" s="173" t="s">
        <v>2032</v>
      </c>
      <c r="CE98" s="170" t="s">
        <v>1119</v>
      </c>
      <c r="CF98" s="155"/>
      <c r="CG98" s="155"/>
      <c r="CH98" s="155"/>
      <c r="CI98" s="164"/>
      <c r="CJ98" s="221"/>
      <c r="CK98" s="245"/>
      <c r="CL98" s="164"/>
      <c r="CM98" s="156"/>
      <c r="CN98" s="156" t="s">
        <v>2307</v>
      </c>
      <c r="CO98" s="143" t="s">
        <v>1121</v>
      </c>
      <c r="CP98" s="143" t="s">
        <v>3102</v>
      </c>
    </row>
    <row r="99" spans="1:94" ht="22.5" customHeight="1" x14ac:dyDescent="0.25">
      <c r="A99" s="68">
        <v>97</v>
      </c>
      <c r="B99" s="63" t="s">
        <v>97</v>
      </c>
      <c r="C99" s="64" t="s">
        <v>289</v>
      </c>
      <c r="D99" s="67" t="s">
        <v>290</v>
      </c>
      <c r="E99" s="67" t="s">
        <v>555</v>
      </c>
      <c r="F99" s="67" t="s">
        <v>557</v>
      </c>
      <c r="G99" s="221">
        <v>1022931957</v>
      </c>
      <c r="H99" s="221">
        <v>9</v>
      </c>
      <c r="I99" s="71" t="s">
        <v>560</v>
      </c>
      <c r="J99" s="72">
        <v>31838</v>
      </c>
      <c r="K99" s="216">
        <v>2</v>
      </c>
      <c r="L99" s="217">
        <v>3</v>
      </c>
      <c r="M99" s="217">
        <v>1987</v>
      </c>
      <c r="N99" s="159" t="s">
        <v>572</v>
      </c>
      <c r="O99" s="82" t="s">
        <v>783</v>
      </c>
      <c r="P99" s="114" t="s">
        <v>3109</v>
      </c>
      <c r="Q99" s="74">
        <v>3202762374</v>
      </c>
      <c r="R99" s="215" t="s">
        <v>784</v>
      </c>
      <c r="S99" s="214" t="s">
        <v>3091</v>
      </c>
      <c r="T99" s="147" t="s">
        <v>613</v>
      </c>
      <c r="U99" s="114" t="s">
        <v>583</v>
      </c>
      <c r="V99" s="78" t="s">
        <v>566</v>
      </c>
      <c r="W99" s="79">
        <v>1</v>
      </c>
      <c r="X99" s="146" t="s">
        <v>1085</v>
      </c>
      <c r="Y99" s="153" t="s">
        <v>1085</v>
      </c>
      <c r="Z99" s="167" t="s">
        <v>2480</v>
      </c>
      <c r="AA99" s="90" t="s">
        <v>1616</v>
      </c>
      <c r="AB99" s="88" t="s">
        <v>2401</v>
      </c>
      <c r="AC99" s="92" t="s">
        <v>2402</v>
      </c>
      <c r="AD99" s="94" t="s">
        <v>1502</v>
      </c>
      <c r="AE99" s="95" t="s">
        <v>1162</v>
      </c>
      <c r="AF99" s="97" t="s">
        <v>1124</v>
      </c>
      <c r="AG99" s="150">
        <v>485</v>
      </c>
      <c r="AH99" s="117">
        <v>55200000</v>
      </c>
      <c r="AI99" s="116">
        <v>44251</v>
      </c>
      <c r="AJ99" s="102">
        <v>56817</v>
      </c>
      <c r="AK99" s="103" t="s">
        <v>1617</v>
      </c>
      <c r="AL99" s="103">
        <v>44260</v>
      </c>
      <c r="AM99" s="103">
        <v>44442</v>
      </c>
      <c r="AN99" s="111">
        <v>5</v>
      </c>
      <c r="AO99" s="101">
        <v>28</v>
      </c>
      <c r="AP99" s="143">
        <f>(AN99*30)+AO99</f>
        <v>178</v>
      </c>
      <c r="AQ99" s="101" t="s">
        <v>1618</v>
      </c>
      <c r="AR99" s="106">
        <v>13800000</v>
      </c>
      <c r="AS99" s="106">
        <v>2300000</v>
      </c>
      <c r="AT99" s="109" t="s">
        <v>1619</v>
      </c>
      <c r="AU99" s="106">
        <v>13800000</v>
      </c>
      <c r="AV99" s="110">
        <v>44260</v>
      </c>
      <c r="AW99" s="104" t="s">
        <v>1620</v>
      </c>
      <c r="AX99" s="115"/>
      <c r="AY99" s="115"/>
      <c r="AZ99" s="115"/>
      <c r="BA99" s="115"/>
      <c r="BB99" s="115"/>
      <c r="BC99" s="115"/>
      <c r="BD99" s="115"/>
      <c r="BE99" s="115"/>
      <c r="BF99" s="115"/>
      <c r="BG99" s="115"/>
      <c r="BH99" s="115"/>
      <c r="BI99" s="115"/>
      <c r="BJ99" s="115"/>
      <c r="BK99" s="115"/>
      <c r="BL99" s="115"/>
      <c r="BM99" s="115"/>
      <c r="BN99" s="115"/>
      <c r="BO99" s="115"/>
      <c r="BP99" s="115"/>
      <c r="BQ99" s="140"/>
      <c r="BR99" s="98">
        <f t="shared" si="2"/>
        <v>13800000</v>
      </c>
      <c r="BS99" s="121">
        <f t="shared" si="3"/>
        <v>178</v>
      </c>
      <c r="BT99" s="122"/>
      <c r="BU99" s="129"/>
      <c r="BV99" s="124" t="s">
        <v>1118</v>
      </c>
      <c r="BW99" s="147" t="s">
        <v>2483</v>
      </c>
      <c r="BX99" s="154" t="s">
        <v>2484</v>
      </c>
      <c r="BY99" s="169"/>
      <c r="BZ99" s="169"/>
      <c r="CA99" s="149" t="s">
        <v>1617</v>
      </c>
      <c r="CB99" s="149">
        <v>44260</v>
      </c>
      <c r="CC99" s="165" t="s">
        <v>1621</v>
      </c>
      <c r="CD99" s="173" t="s">
        <v>2033</v>
      </c>
      <c r="CE99" s="170" t="s">
        <v>1352</v>
      </c>
      <c r="CF99" s="155"/>
      <c r="CG99" s="155"/>
      <c r="CH99" s="155"/>
      <c r="CI99" s="164"/>
      <c r="CJ99" s="221"/>
      <c r="CK99" s="245"/>
      <c r="CL99" s="164"/>
      <c r="CM99" s="156"/>
      <c r="CN99" s="156" t="s">
        <v>2307</v>
      </c>
      <c r="CO99" s="143" t="s">
        <v>1121</v>
      </c>
      <c r="CP99" s="143" t="s">
        <v>3102</v>
      </c>
    </row>
    <row r="100" spans="1:94" ht="22.5" customHeight="1" x14ac:dyDescent="0.25">
      <c r="A100" s="68">
        <v>98</v>
      </c>
      <c r="B100" s="63" t="s">
        <v>97</v>
      </c>
      <c r="C100" s="64" t="s">
        <v>291</v>
      </c>
      <c r="D100" s="67" t="s">
        <v>292</v>
      </c>
      <c r="E100" s="67" t="s">
        <v>555</v>
      </c>
      <c r="F100" s="67" t="s">
        <v>557</v>
      </c>
      <c r="G100" s="221">
        <v>1033775053</v>
      </c>
      <c r="H100" s="221">
        <v>7</v>
      </c>
      <c r="I100" s="71" t="s">
        <v>559</v>
      </c>
      <c r="J100" s="72">
        <v>34814</v>
      </c>
      <c r="K100" s="216">
        <v>25</v>
      </c>
      <c r="L100" s="217">
        <v>4</v>
      </c>
      <c r="M100" s="217">
        <v>1995</v>
      </c>
      <c r="N100" s="159" t="s">
        <v>572</v>
      </c>
      <c r="O100" s="82" t="s">
        <v>785</v>
      </c>
      <c r="P100" s="114" t="s">
        <v>3120</v>
      </c>
      <c r="Q100" s="74">
        <v>3124281810</v>
      </c>
      <c r="R100" s="215" t="s">
        <v>786</v>
      </c>
      <c r="S100" s="214" t="s">
        <v>2896</v>
      </c>
      <c r="T100" s="147" t="s">
        <v>575</v>
      </c>
      <c r="U100" s="114" t="s">
        <v>580</v>
      </c>
      <c r="V100" s="78" t="s">
        <v>566</v>
      </c>
      <c r="W100" s="79">
        <v>3</v>
      </c>
      <c r="X100" s="146" t="s">
        <v>1068</v>
      </c>
      <c r="Y100" s="153" t="s">
        <v>2558</v>
      </c>
      <c r="Z100" s="167" t="s">
        <v>1586</v>
      </c>
      <c r="AA100" s="90" t="s">
        <v>1622</v>
      </c>
      <c r="AB100" s="88" t="s">
        <v>2401</v>
      </c>
      <c r="AC100" s="92" t="s">
        <v>2402</v>
      </c>
      <c r="AD100" s="94" t="s">
        <v>1623</v>
      </c>
      <c r="AE100" s="95" t="s">
        <v>1123</v>
      </c>
      <c r="AF100" s="97" t="s">
        <v>1124</v>
      </c>
      <c r="AG100" s="150">
        <v>507</v>
      </c>
      <c r="AH100" s="117">
        <v>60000000</v>
      </c>
      <c r="AI100" s="116">
        <v>44256</v>
      </c>
      <c r="AJ100" s="102">
        <v>56479</v>
      </c>
      <c r="AK100" s="103" t="s">
        <v>1617</v>
      </c>
      <c r="AL100" s="103">
        <v>44260</v>
      </c>
      <c r="AM100" s="103">
        <v>44561</v>
      </c>
      <c r="AN100" s="111">
        <v>9</v>
      </c>
      <c r="AO100" s="101">
        <v>26</v>
      </c>
      <c r="AP100" s="143">
        <f>(AN100*30)+AO100</f>
        <v>296</v>
      </c>
      <c r="AQ100" s="101" t="s">
        <v>1530</v>
      </c>
      <c r="AR100" s="106">
        <v>59400000</v>
      </c>
      <c r="AS100" s="106">
        <v>6000000</v>
      </c>
      <c r="AT100" s="109" t="s">
        <v>1624</v>
      </c>
      <c r="AU100" s="106">
        <v>59400000</v>
      </c>
      <c r="AV100" s="110">
        <v>44260</v>
      </c>
      <c r="AW100" s="104" t="s">
        <v>1625</v>
      </c>
      <c r="AX100" s="115"/>
      <c r="AY100" s="115"/>
      <c r="AZ100" s="115"/>
      <c r="BA100" s="115"/>
      <c r="BB100" s="115"/>
      <c r="BC100" s="115"/>
      <c r="BD100" s="115"/>
      <c r="BE100" s="115"/>
      <c r="BF100" s="115"/>
      <c r="BG100" s="115"/>
      <c r="BH100" s="115"/>
      <c r="BI100" s="115"/>
      <c r="BJ100" s="115"/>
      <c r="BK100" s="115"/>
      <c r="BL100" s="115"/>
      <c r="BM100" s="115"/>
      <c r="BN100" s="115"/>
      <c r="BO100" s="115"/>
      <c r="BP100" s="115"/>
      <c r="BQ100" s="140"/>
      <c r="BR100" s="98">
        <f t="shared" si="2"/>
        <v>59400000</v>
      </c>
      <c r="BS100" s="121">
        <f t="shared" si="3"/>
        <v>296</v>
      </c>
      <c r="BT100" s="122"/>
      <c r="BU100" s="131"/>
      <c r="BV100" s="124" t="s">
        <v>1118</v>
      </c>
      <c r="BW100" s="147" t="s">
        <v>1586</v>
      </c>
      <c r="BX100" s="154" t="s">
        <v>2302</v>
      </c>
      <c r="BY100" s="169"/>
      <c r="BZ100" s="169"/>
      <c r="CA100" s="149" t="s">
        <v>1617</v>
      </c>
      <c r="CB100" s="149">
        <v>44260</v>
      </c>
      <c r="CC100" s="165" t="s">
        <v>1626</v>
      </c>
      <c r="CD100" s="173" t="s">
        <v>2034</v>
      </c>
      <c r="CE100" s="170" t="s">
        <v>1352</v>
      </c>
      <c r="CF100" s="155"/>
      <c r="CG100" s="155"/>
      <c r="CH100" s="155"/>
      <c r="CI100" s="164"/>
      <c r="CJ100" s="221"/>
      <c r="CK100" s="245"/>
      <c r="CL100" s="164"/>
      <c r="CM100" s="156"/>
      <c r="CN100" s="156" t="s">
        <v>2307</v>
      </c>
      <c r="CO100" s="143" t="s">
        <v>1121</v>
      </c>
      <c r="CP100" s="143" t="s">
        <v>3102</v>
      </c>
    </row>
    <row r="101" spans="1:94" ht="22.5" customHeight="1" x14ac:dyDescent="0.25">
      <c r="A101" s="68">
        <v>99</v>
      </c>
      <c r="B101" s="63" t="s">
        <v>97</v>
      </c>
      <c r="C101" s="64" t="s">
        <v>293</v>
      </c>
      <c r="D101" s="67" t="s">
        <v>294</v>
      </c>
      <c r="E101" s="67" t="s">
        <v>555</v>
      </c>
      <c r="F101" s="67" t="s">
        <v>557</v>
      </c>
      <c r="G101" s="221">
        <v>80128380</v>
      </c>
      <c r="H101" s="221">
        <v>6</v>
      </c>
      <c r="I101" s="71" t="s">
        <v>560</v>
      </c>
      <c r="J101" s="72">
        <v>29490</v>
      </c>
      <c r="K101" s="216">
        <v>26</v>
      </c>
      <c r="L101" s="217">
        <v>9</v>
      </c>
      <c r="M101" s="217">
        <v>1980</v>
      </c>
      <c r="N101" s="159" t="s">
        <v>572</v>
      </c>
      <c r="O101" s="82" t="s">
        <v>787</v>
      </c>
      <c r="P101" s="114" t="s">
        <v>3109</v>
      </c>
      <c r="Q101" s="74">
        <v>3203696777</v>
      </c>
      <c r="R101" s="215" t="s">
        <v>788</v>
      </c>
      <c r="S101" s="214" t="s">
        <v>2897</v>
      </c>
      <c r="T101" s="147" t="s">
        <v>570</v>
      </c>
      <c r="U101" s="114" t="s">
        <v>583</v>
      </c>
      <c r="V101" s="78" t="s">
        <v>566</v>
      </c>
      <c r="W101" s="79">
        <v>1</v>
      </c>
      <c r="X101" s="146" t="s">
        <v>1077</v>
      </c>
      <c r="Y101" s="153" t="s">
        <v>1085</v>
      </c>
      <c r="Z101" s="167" t="s">
        <v>1110</v>
      </c>
      <c r="AA101" s="90" t="s">
        <v>1627</v>
      </c>
      <c r="AB101" s="88" t="s">
        <v>2401</v>
      </c>
      <c r="AC101" s="92" t="s">
        <v>2402</v>
      </c>
      <c r="AD101" s="94" t="s">
        <v>1628</v>
      </c>
      <c r="AE101" s="95" t="s">
        <v>1123</v>
      </c>
      <c r="AF101" s="97" t="s">
        <v>1124</v>
      </c>
      <c r="AG101" s="150">
        <v>503</v>
      </c>
      <c r="AH101" s="117">
        <v>29000000</v>
      </c>
      <c r="AI101" s="116">
        <v>44256</v>
      </c>
      <c r="AJ101" s="102">
        <v>57514</v>
      </c>
      <c r="AK101" s="103" t="s">
        <v>1617</v>
      </c>
      <c r="AL101" s="103">
        <v>44260</v>
      </c>
      <c r="AM101" s="103">
        <v>44561</v>
      </c>
      <c r="AN101" s="111">
        <v>9</v>
      </c>
      <c r="AO101" s="101">
        <v>26</v>
      </c>
      <c r="AP101" s="143">
        <f t="shared" ref="AP101:AP107" si="5">(AN101*30)+AO101</f>
        <v>296</v>
      </c>
      <c r="AQ101" s="101" t="s">
        <v>1530</v>
      </c>
      <c r="AR101" s="106">
        <v>28710000</v>
      </c>
      <c r="AS101" s="106">
        <v>2900000</v>
      </c>
      <c r="AT101" s="109" t="s">
        <v>1629</v>
      </c>
      <c r="AU101" s="106">
        <v>28710000</v>
      </c>
      <c r="AV101" s="110">
        <v>44260</v>
      </c>
      <c r="AW101" s="104" t="s">
        <v>1630</v>
      </c>
      <c r="AX101" s="115"/>
      <c r="AY101" s="115"/>
      <c r="AZ101" s="115"/>
      <c r="BA101" s="115"/>
      <c r="BB101" s="115"/>
      <c r="BC101" s="115"/>
      <c r="BD101" s="115"/>
      <c r="BE101" s="115"/>
      <c r="BF101" s="115"/>
      <c r="BG101" s="115"/>
      <c r="BH101" s="115"/>
      <c r="BI101" s="115"/>
      <c r="BJ101" s="115"/>
      <c r="BK101" s="115"/>
      <c r="BL101" s="115"/>
      <c r="BM101" s="115"/>
      <c r="BN101" s="115"/>
      <c r="BO101" s="115"/>
      <c r="BP101" s="115"/>
      <c r="BQ101" s="140"/>
      <c r="BR101" s="98">
        <f t="shared" si="2"/>
        <v>28710000</v>
      </c>
      <c r="BS101" s="121">
        <f t="shared" si="3"/>
        <v>296</v>
      </c>
      <c r="BT101" s="122"/>
      <c r="BU101" s="120"/>
      <c r="BV101" s="124" t="s">
        <v>1118</v>
      </c>
      <c r="BW101" s="147" t="s">
        <v>1109</v>
      </c>
      <c r="BX101" s="154" t="s">
        <v>2299</v>
      </c>
      <c r="BY101" s="169"/>
      <c r="BZ101" s="169"/>
      <c r="CA101" s="149" t="s">
        <v>1617</v>
      </c>
      <c r="CB101" s="149">
        <v>44260</v>
      </c>
      <c r="CC101" s="165" t="s">
        <v>1631</v>
      </c>
      <c r="CD101" s="173" t="s">
        <v>2035</v>
      </c>
      <c r="CE101" s="170" t="s">
        <v>1129</v>
      </c>
      <c r="CF101" s="155"/>
      <c r="CG101" s="155"/>
      <c r="CH101" s="155"/>
      <c r="CI101" s="164"/>
      <c r="CJ101" s="221"/>
      <c r="CK101" s="245"/>
      <c r="CL101" s="164"/>
      <c r="CM101" s="156"/>
      <c r="CN101" s="156" t="s">
        <v>2307</v>
      </c>
      <c r="CO101" s="143" t="s">
        <v>1121</v>
      </c>
      <c r="CP101" s="143" t="s">
        <v>3102</v>
      </c>
    </row>
    <row r="102" spans="1:94" ht="22.5" customHeight="1" x14ac:dyDescent="0.25">
      <c r="A102" s="68">
        <v>100</v>
      </c>
      <c r="B102" s="63" t="s">
        <v>97</v>
      </c>
      <c r="C102" s="64" t="s">
        <v>295</v>
      </c>
      <c r="D102" s="67" t="s">
        <v>296</v>
      </c>
      <c r="E102" s="67" t="s">
        <v>555</v>
      </c>
      <c r="F102" s="67" t="s">
        <v>557</v>
      </c>
      <c r="G102" s="221">
        <v>52710638</v>
      </c>
      <c r="H102" s="221">
        <v>4</v>
      </c>
      <c r="I102" s="71" t="s">
        <v>559</v>
      </c>
      <c r="J102" s="72">
        <v>29556</v>
      </c>
      <c r="K102" s="216">
        <v>1</v>
      </c>
      <c r="L102" s="217">
        <v>12</v>
      </c>
      <c r="M102" s="217">
        <v>1980</v>
      </c>
      <c r="N102" s="159" t="s">
        <v>572</v>
      </c>
      <c r="O102" s="82" t="s">
        <v>789</v>
      </c>
      <c r="P102" s="114" t="s">
        <v>3109</v>
      </c>
      <c r="Q102" s="74">
        <v>3042172460</v>
      </c>
      <c r="R102" s="215" t="s">
        <v>790</v>
      </c>
      <c r="S102" s="214" t="s">
        <v>2898</v>
      </c>
      <c r="T102" s="147" t="s">
        <v>575</v>
      </c>
      <c r="U102" s="114" t="s">
        <v>571</v>
      </c>
      <c r="V102" s="78" t="s">
        <v>566</v>
      </c>
      <c r="W102" s="79">
        <v>2</v>
      </c>
      <c r="X102" s="146" t="s">
        <v>1068</v>
      </c>
      <c r="Y102" s="153" t="s">
        <v>1082</v>
      </c>
      <c r="Z102" s="167" t="s">
        <v>3099</v>
      </c>
      <c r="AA102" s="90" t="s">
        <v>1632</v>
      </c>
      <c r="AB102" s="88" t="s">
        <v>2401</v>
      </c>
      <c r="AC102" s="92" t="s">
        <v>2402</v>
      </c>
      <c r="AD102" s="94" t="s">
        <v>1419</v>
      </c>
      <c r="AE102" s="95" t="s">
        <v>1407</v>
      </c>
      <c r="AF102" s="97" t="s">
        <v>1408</v>
      </c>
      <c r="AG102" s="150">
        <v>478</v>
      </c>
      <c r="AH102" s="117">
        <v>325370570</v>
      </c>
      <c r="AI102" s="116">
        <v>44250</v>
      </c>
      <c r="AJ102" s="102">
        <v>56187</v>
      </c>
      <c r="AK102" s="103" t="s">
        <v>1617</v>
      </c>
      <c r="AL102" s="103">
        <v>44263</v>
      </c>
      <c r="AM102" s="103">
        <v>44561</v>
      </c>
      <c r="AN102" s="111">
        <v>9</v>
      </c>
      <c r="AO102" s="101">
        <v>26</v>
      </c>
      <c r="AP102" s="143">
        <f t="shared" si="5"/>
        <v>296</v>
      </c>
      <c r="AQ102" s="101" t="s">
        <v>1530</v>
      </c>
      <c r="AR102" s="106">
        <v>42298174</v>
      </c>
      <c r="AS102" s="106">
        <v>4648151</v>
      </c>
      <c r="AT102" s="109" t="s">
        <v>1633</v>
      </c>
      <c r="AU102" s="106">
        <v>42298174</v>
      </c>
      <c r="AV102" s="110">
        <v>44263</v>
      </c>
      <c r="AW102" s="104" t="s">
        <v>1634</v>
      </c>
      <c r="AX102" s="115"/>
      <c r="AY102" s="115"/>
      <c r="AZ102" s="115"/>
      <c r="BA102" s="115"/>
      <c r="BB102" s="115"/>
      <c r="BC102" s="115"/>
      <c r="BD102" s="115"/>
      <c r="BE102" s="115"/>
      <c r="BF102" s="115"/>
      <c r="BG102" s="115"/>
      <c r="BH102" s="115"/>
      <c r="BI102" s="115"/>
      <c r="BJ102" s="115"/>
      <c r="BK102" s="115"/>
      <c r="BL102" s="115"/>
      <c r="BM102" s="115"/>
      <c r="BN102" s="115"/>
      <c r="BO102" s="115"/>
      <c r="BP102" s="115"/>
      <c r="BQ102" s="140"/>
      <c r="BR102" s="98">
        <f t="shared" si="2"/>
        <v>42298174</v>
      </c>
      <c r="BS102" s="121">
        <f t="shared" si="3"/>
        <v>296</v>
      </c>
      <c r="BT102" s="122"/>
      <c r="BU102" s="120"/>
      <c r="BV102" s="124" t="s">
        <v>1118</v>
      </c>
      <c r="BW102" s="147" t="s">
        <v>2470</v>
      </c>
      <c r="BX102" s="154" t="s">
        <v>2301</v>
      </c>
      <c r="BY102" s="169"/>
      <c r="BZ102" s="169"/>
      <c r="CA102" s="149" t="s">
        <v>1617</v>
      </c>
      <c r="CB102" s="149">
        <v>44263</v>
      </c>
      <c r="CC102" s="165" t="s">
        <v>1635</v>
      </c>
      <c r="CD102" s="173" t="s">
        <v>2036</v>
      </c>
      <c r="CE102" s="170" t="s">
        <v>119</v>
      </c>
      <c r="CF102" s="155"/>
      <c r="CG102" s="155"/>
      <c r="CH102" s="155"/>
      <c r="CI102" s="164"/>
      <c r="CJ102" s="221"/>
      <c r="CK102" s="245"/>
      <c r="CL102" s="164"/>
      <c r="CM102" s="156"/>
      <c r="CN102" s="156" t="s">
        <v>2307</v>
      </c>
      <c r="CO102" s="143" t="s">
        <v>1121</v>
      </c>
      <c r="CP102" s="143" t="s">
        <v>3102</v>
      </c>
    </row>
    <row r="103" spans="1:94" ht="22.5" customHeight="1" x14ac:dyDescent="0.25">
      <c r="A103" s="68">
        <v>101</v>
      </c>
      <c r="B103" s="63" t="s">
        <v>97</v>
      </c>
      <c r="C103" s="64" t="s">
        <v>297</v>
      </c>
      <c r="D103" s="67" t="s">
        <v>298</v>
      </c>
      <c r="E103" s="67" t="s">
        <v>555</v>
      </c>
      <c r="F103" s="67" t="s">
        <v>557</v>
      </c>
      <c r="G103" s="221">
        <v>1022945340</v>
      </c>
      <c r="H103" s="221">
        <v>6</v>
      </c>
      <c r="I103" s="71" t="s">
        <v>559</v>
      </c>
      <c r="J103" s="72">
        <v>32406</v>
      </c>
      <c r="K103" s="216">
        <v>20</v>
      </c>
      <c r="L103" s="217">
        <v>9</v>
      </c>
      <c r="M103" s="217">
        <v>1988</v>
      </c>
      <c r="N103" s="159" t="s">
        <v>572</v>
      </c>
      <c r="O103" s="82" t="s">
        <v>791</v>
      </c>
      <c r="P103" s="114" t="s">
        <v>3109</v>
      </c>
      <c r="Q103" s="74">
        <v>3102983207</v>
      </c>
      <c r="R103" s="215" t="s">
        <v>792</v>
      </c>
      <c r="S103" s="234" t="s">
        <v>2899</v>
      </c>
      <c r="T103" s="147" t="s">
        <v>620</v>
      </c>
      <c r="U103" s="114" t="s">
        <v>596</v>
      </c>
      <c r="V103" s="78" t="s">
        <v>566</v>
      </c>
      <c r="W103" s="79">
        <v>4</v>
      </c>
      <c r="X103" s="146" t="s">
        <v>1068</v>
      </c>
      <c r="Y103" s="153" t="s">
        <v>1066</v>
      </c>
      <c r="Z103" s="167" t="s">
        <v>2807</v>
      </c>
      <c r="AA103" s="90" t="s">
        <v>1636</v>
      </c>
      <c r="AB103" s="88" t="s">
        <v>2401</v>
      </c>
      <c r="AC103" s="92" t="s">
        <v>2402</v>
      </c>
      <c r="AD103" s="94" t="s">
        <v>1488</v>
      </c>
      <c r="AE103" s="95" t="s">
        <v>1162</v>
      </c>
      <c r="AF103" s="97" t="s">
        <v>1124</v>
      </c>
      <c r="AG103" s="150">
        <v>449</v>
      </c>
      <c r="AH103" s="117">
        <v>108000000</v>
      </c>
      <c r="AI103" s="116">
        <v>44246</v>
      </c>
      <c r="AJ103" s="102">
        <v>56639</v>
      </c>
      <c r="AK103" s="103" t="s">
        <v>1617</v>
      </c>
      <c r="AL103" s="103">
        <v>44263</v>
      </c>
      <c r="AM103" s="103">
        <v>44445</v>
      </c>
      <c r="AN103" s="111">
        <v>5</v>
      </c>
      <c r="AO103" s="101">
        <v>28</v>
      </c>
      <c r="AP103" s="143">
        <f t="shared" si="5"/>
        <v>178</v>
      </c>
      <c r="AQ103" s="101" t="s">
        <v>1618</v>
      </c>
      <c r="AR103" s="106">
        <v>27000000</v>
      </c>
      <c r="AS103" s="106">
        <v>4500000</v>
      </c>
      <c r="AT103" s="109" t="s">
        <v>1637</v>
      </c>
      <c r="AU103" s="106">
        <v>27000000</v>
      </c>
      <c r="AV103" s="110">
        <v>44263</v>
      </c>
      <c r="AW103" s="104" t="s">
        <v>1638</v>
      </c>
      <c r="AX103" s="115"/>
      <c r="AY103" s="115"/>
      <c r="AZ103" s="115"/>
      <c r="BA103" s="115"/>
      <c r="BB103" s="115"/>
      <c r="BC103" s="115"/>
      <c r="BD103" s="115"/>
      <c r="BE103" s="115"/>
      <c r="BF103" s="115"/>
      <c r="BG103" s="115"/>
      <c r="BH103" s="115"/>
      <c r="BI103" s="115"/>
      <c r="BJ103" s="115"/>
      <c r="BK103" s="115"/>
      <c r="BL103" s="115"/>
      <c r="BM103" s="115"/>
      <c r="BN103" s="115"/>
      <c r="BO103" s="115"/>
      <c r="BP103" s="115"/>
      <c r="BQ103" s="140"/>
      <c r="BR103" s="98">
        <f t="shared" si="2"/>
        <v>27000000</v>
      </c>
      <c r="BS103" s="121">
        <f t="shared" si="3"/>
        <v>178</v>
      </c>
      <c r="BT103" s="122"/>
      <c r="BU103" s="120"/>
      <c r="BV103" s="124" t="s">
        <v>1118</v>
      </c>
      <c r="BW103" s="147" t="s">
        <v>2469</v>
      </c>
      <c r="BX103" s="154" t="s">
        <v>117</v>
      </c>
      <c r="BY103" s="169"/>
      <c r="BZ103" s="169"/>
      <c r="CA103" s="149" t="s">
        <v>1617</v>
      </c>
      <c r="CB103" s="149">
        <v>44263</v>
      </c>
      <c r="CC103" s="165" t="s">
        <v>1639</v>
      </c>
      <c r="CD103" s="173" t="s">
        <v>2037</v>
      </c>
      <c r="CE103" s="170" t="s">
        <v>121</v>
      </c>
      <c r="CF103" s="155"/>
      <c r="CG103" s="155"/>
      <c r="CH103" s="155"/>
      <c r="CI103" s="164"/>
      <c r="CJ103" s="221"/>
      <c r="CK103" s="245"/>
      <c r="CL103" s="164"/>
      <c r="CM103" s="156"/>
      <c r="CN103" s="156" t="s">
        <v>2307</v>
      </c>
      <c r="CO103" s="143" t="s">
        <v>1121</v>
      </c>
      <c r="CP103" s="143" t="s">
        <v>3102</v>
      </c>
    </row>
    <row r="104" spans="1:94" ht="22.5" customHeight="1" x14ac:dyDescent="0.25">
      <c r="A104" s="68">
        <v>102</v>
      </c>
      <c r="B104" s="63" t="s">
        <v>97</v>
      </c>
      <c r="C104" s="64" t="s">
        <v>299</v>
      </c>
      <c r="D104" s="67" t="s">
        <v>300</v>
      </c>
      <c r="E104" s="67" t="s">
        <v>555</v>
      </c>
      <c r="F104" s="67" t="s">
        <v>557</v>
      </c>
      <c r="G104" s="221">
        <v>19424318</v>
      </c>
      <c r="H104" s="221">
        <v>6</v>
      </c>
      <c r="I104" s="71" t="s">
        <v>560</v>
      </c>
      <c r="J104" s="227">
        <v>22098</v>
      </c>
      <c r="K104" s="228">
        <v>1</v>
      </c>
      <c r="L104" s="229">
        <v>7</v>
      </c>
      <c r="M104" s="229">
        <v>1960</v>
      </c>
      <c r="N104" s="159" t="s">
        <v>572</v>
      </c>
      <c r="O104" s="73" t="s">
        <v>793</v>
      </c>
      <c r="P104" s="114" t="s">
        <v>3109</v>
      </c>
      <c r="Q104" s="74">
        <v>3112125092</v>
      </c>
      <c r="R104" s="215" t="s">
        <v>794</v>
      </c>
      <c r="S104" s="214" t="s">
        <v>2900</v>
      </c>
      <c r="T104" s="147" t="s">
        <v>620</v>
      </c>
      <c r="U104" s="114" t="s">
        <v>97</v>
      </c>
      <c r="V104" s="78" t="s">
        <v>566</v>
      </c>
      <c r="W104" s="79">
        <v>3</v>
      </c>
      <c r="X104" s="146" t="s">
        <v>1085</v>
      </c>
      <c r="Y104" s="153" t="s">
        <v>1096</v>
      </c>
      <c r="Z104" s="167" t="s">
        <v>1228</v>
      </c>
      <c r="AA104" s="90" t="s">
        <v>1640</v>
      </c>
      <c r="AB104" s="88" t="s">
        <v>2401</v>
      </c>
      <c r="AC104" s="92" t="s">
        <v>2402</v>
      </c>
      <c r="AD104" s="94" t="s">
        <v>1641</v>
      </c>
      <c r="AE104" s="95" t="s">
        <v>1512</v>
      </c>
      <c r="AF104" s="97" t="s">
        <v>1513</v>
      </c>
      <c r="AG104" s="150">
        <v>484</v>
      </c>
      <c r="AH104" s="117">
        <v>36000000</v>
      </c>
      <c r="AI104" s="116">
        <v>44251</v>
      </c>
      <c r="AJ104" s="102">
        <v>56878</v>
      </c>
      <c r="AK104" s="103" t="s">
        <v>1642</v>
      </c>
      <c r="AL104" s="103">
        <v>44263</v>
      </c>
      <c r="AM104" s="103">
        <v>44561</v>
      </c>
      <c r="AN104" s="111">
        <v>9</v>
      </c>
      <c r="AO104" s="101">
        <v>23</v>
      </c>
      <c r="AP104" s="143">
        <f t="shared" si="5"/>
        <v>293</v>
      </c>
      <c r="AQ104" s="101" t="s">
        <v>1643</v>
      </c>
      <c r="AR104" s="106">
        <v>17640000</v>
      </c>
      <c r="AS104" s="106">
        <v>1800000</v>
      </c>
      <c r="AT104" s="109" t="s">
        <v>1644</v>
      </c>
      <c r="AU104" s="106">
        <v>17640000</v>
      </c>
      <c r="AV104" s="110">
        <v>44263</v>
      </c>
      <c r="AW104" s="104" t="s">
        <v>1645</v>
      </c>
      <c r="AX104" s="115"/>
      <c r="AY104" s="115"/>
      <c r="AZ104" s="115"/>
      <c r="BA104" s="115"/>
      <c r="BB104" s="115"/>
      <c r="BC104" s="115"/>
      <c r="BD104" s="115"/>
      <c r="BE104" s="115"/>
      <c r="BF104" s="115"/>
      <c r="BG104" s="115"/>
      <c r="BH104" s="115"/>
      <c r="BI104" s="115"/>
      <c r="BJ104" s="115"/>
      <c r="BK104" s="115"/>
      <c r="BL104" s="115"/>
      <c r="BM104" s="115"/>
      <c r="BN104" s="115"/>
      <c r="BO104" s="115"/>
      <c r="BP104" s="115"/>
      <c r="BQ104" s="140"/>
      <c r="BR104" s="98">
        <f t="shared" si="2"/>
        <v>17640000</v>
      </c>
      <c r="BS104" s="121">
        <f t="shared" si="3"/>
        <v>293</v>
      </c>
      <c r="BT104" s="122"/>
      <c r="BU104" s="120"/>
      <c r="BV104" s="124" t="s">
        <v>1118</v>
      </c>
      <c r="BW104" s="147" t="s">
        <v>1228</v>
      </c>
      <c r="BX104" s="154" t="s">
        <v>2300</v>
      </c>
      <c r="BY104" s="169"/>
      <c r="BZ104" s="169"/>
      <c r="CA104" s="149" t="s">
        <v>1642</v>
      </c>
      <c r="CB104" s="149">
        <v>44263</v>
      </c>
      <c r="CC104" s="165" t="s">
        <v>1646</v>
      </c>
      <c r="CD104" s="173" t="s">
        <v>2038</v>
      </c>
      <c r="CE104" s="170" t="s">
        <v>1129</v>
      </c>
      <c r="CF104" s="155"/>
      <c r="CG104" s="155"/>
      <c r="CH104" s="155"/>
      <c r="CI104" s="164"/>
      <c r="CJ104" s="221"/>
      <c r="CK104" s="245"/>
      <c r="CL104" s="164"/>
      <c r="CM104" s="156"/>
      <c r="CN104" s="156" t="s">
        <v>2307</v>
      </c>
      <c r="CO104" s="143" t="s">
        <v>1121</v>
      </c>
      <c r="CP104" s="143" t="s">
        <v>3102</v>
      </c>
    </row>
    <row r="105" spans="1:94" ht="22.5" customHeight="1" x14ac:dyDescent="0.25">
      <c r="A105" s="68">
        <v>103</v>
      </c>
      <c r="B105" s="63" t="s">
        <v>97</v>
      </c>
      <c r="C105" s="64" t="s">
        <v>301</v>
      </c>
      <c r="D105" s="67" t="s">
        <v>302</v>
      </c>
      <c r="E105" s="67" t="s">
        <v>555</v>
      </c>
      <c r="F105" s="67" t="s">
        <v>557</v>
      </c>
      <c r="G105" s="221">
        <v>1085919339</v>
      </c>
      <c r="H105" s="221">
        <v>7</v>
      </c>
      <c r="I105" s="71" t="s">
        <v>559</v>
      </c>
      <c r="J105" s="72">
        <v>33065</v>
      </c>
      <c r="K105" s="216">
        <v>11</v>
      </c>
      <c r="L105" s="217">
        <v>7</v>
      </c>
      <c r="M105" s="217">
        <v>1990</v>
      </c>
      <c r="N105" s="159" t="s">
        <v>795</v>
      </c>
      <c r="O105" s="82" t="s">
        <v>796</v>
      </c>
      <c r="P105" s="114" t="s">
        <v>3116</v>
      </c>
      <c r="Q105" s="74">
        <v>3219653387</v>
      </c>
      <c r="R105" s="215" t="s">
        <v>797</v>
      </c>
      <c r="S105" s="214" t="s">
        <v>2901</v>
      </c>
      <c r="T105" s="147" t="s">
        <v>674</v>
      </c>
      <c r="U105" s="114" t="s">
        <v>596</v>
      </c>
      <c r="V105" s="78" t="s">
        <v>566</v>
      </c>
      <c r="W105" s="79">
        <v>1</v>
      </c>
      <c r="X105" s="146" t="s">
        <v>1068</v>
      </c>
      <c r="Y105" s="153" t="s">
        <v>2499</v>
      </c>
      <c r="Z105" s="167" t="s">
        <v>1190</v>
      </c>
      <c r="AA105" s="90" t="s">
        <v>1647</v>
      </c>
      <c r="AB105" s="88" t="s">
        <v>2401</v>
      </c>
      <c r="AC105" s="92" t="s">
        <v>2402</v>
      </c>
      <c r="AD105" s="94" t="s">
        <v>1192</v>
      </c>
      <c r="AE105" s="95" t="s">
        <v>1193</v>
      </c>
      <c r="AF105" s="97" t="s">
        <v>1194</v>
      </c>
      <c r="AG105" s="150">
        <v>429</v>
      </c>
      <c r="AH105" s="117">
        <v>330000000</v>
      </c>
      <c r="AI105" s="116">
        <v>44244</v>
      </c>
      <c r="AJ105" s="102">
        <v>56347</v>
      </c>
      <c r="AK105" s="103" t="s">
        <v>1642</v>
      </c>
      <c r="AL105" s="103">
        <v>44263</v>
      </c>
      <c r="AM105" s="103">
        <v>44561</v>
      </c>
      <c r="AN105" s="111">
        <v>9</v>
      </c>
      <c r="AO105" s="101">
        <v>23</v>
      </c>
      <c r="AP105" s="143">
        <f t="shared" si="5"/>
        <v>293</v>
      </c>
      <c r="AQ105" s="101" t="s">
        <v>1643</v>
      </c>
      <c r="AR105" s="106">
        <v>53900000</v>
      </c>
      <c r="AS105" s="106">
        <v>5500000</v>
      </c>
      <c r="AT105" s="109" t="s">
        <v>1648</v>
      </c>
      <c r="AU105" s="106">
        <v>53900000</v>
      </c>
      <c r="AV105" s="110">
        <v>44263</v>
      </c>
      <c r="AW105" s="104" t="s">
        <v>1649</v>
      </c>
      <c r="AX105" s="115"/>
      <c r="AY105" s="115"/>
      <c r="AZ105" s="115"/>
      <c r="BA105" s="115"/>
      <c r="BB105" s="115"/>
      <c r="BC105" s="115"/>
      <c r="BD105" s="115"/>
      <c r="BE105" s="115"/>
      <c r="BF105" s="115"/>
      <c r="BG105" s="115"/>
      <c r="BH105" s="115"/>
      <c r="BI105" s="115"/>
      <c r="BJ105" s="115"/>
      <c r="BK105" s="115"/>
      <c r="BL105" s="115"/>
      <c r="BM105" s="115"/>
      <c r="BN105" s="115"/>
      <c r="BO105" s="115"/>
      <c r="BP105" s="115"/>
      <c r="BQ105" s="140"/>
      <c r="BR105" s="98">
        <f t="shared" si="2"/>
        <v>53900000</v>
      </c>
      <c r="BS105" s="121">
        <f t="shared" si="3"/>
        <v>293</v>
      </c>
      <c r="BT105" s="122"/>
      <c r="BU105" s="129"/>
      <c r="BV105" s="124" t="s">
        <v>1118</v>
      </c>
      <c r="BW105" s="147" t="s">
        <v>1190</v>
      </c>
      <c r="BX105" s="154" t="s">
        <v>169</v>
      </c>
      <c r="BY105" s="169"/>
      <c r="BZ105" s="169"/>
      <c r="CA105" s="149" t="s">
        <v>1642</v>
      </c>
      <c r="CB105" s="149">
        <v>44263</v>
      </c>
      <c r="CC105" s="165" t="s">
        <v>1650</v>
      </c>
      <c r="CD105" s="173" t="s">
        <v>2039</v>
      </c>
      <c r="CE105" s="170" t="s">
        <v>1301</v>
      </c>
      <c r="CF105" s="155"/>
      <c r="CG105" s="155"/>
      <c r="CH105" s="155"/>
      <c r="CI105" s="164"/>
      <c r="CJ105" s="221"/>
      <c r="CK105" s="245"/>
      <c r="CL105" s="164"/>
      <c r="CM105" s="156"/>
      <c r="CN105" s="156" t="s">
        <v>2307</v>
      </c>
      <c r="CO105" s="143" t="s">
        <v>1121</v>
      </c>
      <c r="CP105" s="143" t="s">
        <v>3102</v>
      </c>
    </row>
    <row r="106" spans="1:94" ht="22.5" customHeight="1" x14ac:dyDescent="0.25">
      <c r="A106" s="68">
        <v>104</v>
      </c>
      <c r="B106" s="63" t="s">
        <v>97</v>
      </c>
      <c r="C106" s="64" t="s">
        <v>303</v>
      </c>
      <c r="D106" s="67" t="s">
        <v>304</v>
      </c>
      <c r="E106" s="67" t="s">
        <v>555</v>
      </c>
      <c r="F106" s="67" t="s">
        <v>557</v>
      </c>
      <c r="G106" s="221">
        <v>1022992021</v>
      </c>
      <c r="H106" s="221">
        <v>1</v>
      </c>
      <c r="I106" s="71" t="s">
        <v>559</v>
      </c>
      <c r="J106" s="72">
        <v>34325</v>
      </c>
      <c r="K106" s="216">
        <v>22</v>
      </c>
      <c r="L106" s="217">
        <v>12</v>
      </c>
      <c r="M106" s="217">
        <v>1993</v>
      </c>
      <c r="N106" s="159" t="s">
        <v>572</v>
      </c>
      <c r="O106" s="82" t="s">
        <v>798</v>
      </c>
      <c r="P106" s="114" t="s">
        <v>3109</v>
      </c>
      <c r="Q106" s="74">
        <v>31138507160</v>
      </c>
      <c r="R106" s="215" t="s">
        <v>799</v>
      </c>
      <c r="S106" s="214" t="s">
        <v>2902</v>
      </c>
      <c r="T106" s="147" t="s">
        <v>620</v>
      </c>
      <c r="U106" s="114" t="s">
        <v>580</v>
      </c>
      <c r="V106" s="78" t="s">
        <v>566</v>
      </c>
      <c r="W106" s="79">
        <v>1</v>
      </c>
      <c r="X106" s="146" t="s">
        <v>1068</v>
      </c>
      <c r="Y106" s="153" t="s">
        <v>1102</v>
      </c>
      <c r="Z106" s="167" t="s">
        <v>1178</v>
      </c>
      <c r="AA106" s="91" t="s">
        <v>1651</v>
      </c>
      <c r="AB106" s="88" t="s">
        <v>2401</v>
      </c>
      <c r="AC106" s="92" t="s">
        <v>2402</v>
      </c>
      <c r="AD106" s="94" t="s">
        <v>1598</v>
      </c>
      <c r="AE106" s="95" t="s">
        <v>1123</v>
      </c>
      <c r="AF106" s="97" t="s">
        <v>1124</v>
      </c>
      <c r="AG106" s="150">
        <v>419</v>
      </c>
      <c r="AH106" s="117">
        <v>165000000</v>
      </c>
      <c r="AI106" s="116">
        <v>44238</v>
      </c>
      <c r="AJ106" s="102">
        <v>56801</v>
      </c>
      <c r="AK106" s="103" t="s">
        <v>1642</v>
      </c>
      <c r="AL106" s="103">
        <v>44263</v>
      </c>
      <c r="AM106" s="103">
        <v>44561</v>
      </c>
      <c r="AN106" s="111">
        <v>9</v>
      </c>
      <c r="AO106" s="101">
        <v>23</v>
      </c>
      <c r="AP106" s="143">
        <f t="shared" si="5"/>
        <v>293</v>
      </c>
      <c r="AQ106" s="101" t="s">
        <v>1643</v>
      </c>
      <c r="AR106" s="106">
        <v>53900000</v>
      </c>
      <c r="AS106" s="106">
        <v>5500000</v>
      </c>
      <c r="AT106" s="109" t="s">
        <v>1652</v>
      </c>
      <c r="AU106" s="106">
        <v>53900000</v>
      </c>
      <c r="AV106" s="110">
        <v>44263</v>
      </c>
      <c r="AW106" s="104" t="s">
        <v>1653</v>
      </c>
      <c r="AX106" s="115"/>
      <c r="AY106" s="115"/>
      <c r="AZ106" s="115"/>
      <c r="BA106" s="115"/>
      <c r="BB106" s="115"/>
      <c r="BC106" s="115"/>
      <c r="BD106" s="115"/>
      <c r="BE106" s="115"/>
      <c r="BF106" s="115"/>
      <c r="BG106" s="115"/>
      <c r="BH106" s="115"/>
      <c r="BI106" s="115"/>
      <c r="BJ106" s="115"/>
      <c r="BK106" s="115"/>
      <c r="BL106" s="115"/>
      <c r="BM106" s="115"/>
      <c r="BN106" s="115"/>
      <c r="BO106" s="115"/>
      <c r="BP106" s="115"/>
      <c r="BQ106" s="140"/>
      <c r="BR106" s="98">
        <f t="shared" si="2"/>
        <v>53900000</v>
      </c>
      <c r="BS106" s="121">
        <f t="shared" si="3"/>
        <v>293</v>
      </c>
      <c r="BT106" s="122"/>
      <c r="BU106" s="120"/>
      <c r="BV106" s="124" t="s">
        <v>1118</v>
      </c>
      <c r="BW106" s="147" t="s">
        <v>1178</v>
      </c>
      <c r="BX106" s="154" t="s">
        <v>1904</v>
      </c>
      <c r="BY106" s="169"/>
      <c r="BZ106" s="169"/>
      <c r="CA106" s="149" t="s">
        <v>1642</v>
      </c>
      <c r="CB106" s="149">
        <v>44263</v>
      </c>
      <c r="CC106" s="165" t="s">
        <v>1654</v>
      </c>
      <c r="CD106" s="173" t="s">
        <v>2040</v>
      </c>
      <c r="CE106" s="170" t="s">
        <v>1301</v>
      </c>
      <c r="CF106" s="155"/>
      <c r="CG106" s="155"/>
      <c r="CH106" s="155"/>
      <c r="CI106" s="164"/>
      <c r="CJ106" s="221"/>
      <c r="CK106" s="245"/>
      <c r="CL106" s="164"/>
      <c r="CM106" s="156"/>
      <c r="CN106" s="156" t="s">
        <v>2307</v>
      </c>
      <c r="CO106" s="143" t="s">
        <v>1121</v>
      </c>
      <c r="CP106" s="143" t="s">
        <v>3102</v>
      </c>
    </row>
    <row r="107" spans="1:94" ht="22.5" customHeight="1" x14ac:dyDescent="0.25">
      <c r="A107" s="68">
        <v>105</v>
      </c>
      <c r="B107" s="63" t="s">
        <v>97</v>
      </c>
      <c r="C107" s="64" t="s">
        <v>305</v>
      </c>
      <c r="D107" s="67" t="s">
        <v>306</v>
      </c>
      <c r="E107" s="67" t="s">
        <v>555</v>
      </c>
      <c r="F107" s="67" t="s">
        <v>557</v>
      </c>
      <c r="G107" s="221">
        <v>1024579151</v>
      </c>
      <c r="H107" s="221">
        <v>8</v>
      </c>
      <c r="I107" s="71" t="s">
        <v>560</v>
      </c>
      <c r="J107" s="72">
        <v>35505</v>
      </c>
      <c r="K107" s="216">
        <v>16</v>
      </c>
      <c r="L107" s="217">
        <v>3</v>
      </c>
      <c r="M107" s="217">
        <v>1997</v>
      </c>
      <c r="N107" s="159" t="s">
        <v>572</v>
      </c>
      <c r="O107" s="83" t="s">
        <v>800</v>
      </c>
      <c r="P107" s="114" t="s">
        <v>3109</v>
      </c>
      <c r="Q107" s="74">
        <v>3176969190</v>
      </c>
      <c r="R107" s="215" t="s">
        <v>801</v>
      </c>
      <c r="S107" s="214" t="s">
        <v>2903</v>
      </c>
      <c r="T107" s="147" t="s">
        <v>575</v>
      </c>
      <c r="U107" s="114" t="s">
        <v>596</v>
      </c>
      <c r="V107" s="78" t="s">
        <v>566</v>
      </c>
      <c r="W107" s="79">
        <v>4</v>
      </c>
      <c r="X107" s="146" t="s">
        <v>1068</v>
      </c>
      <c r="Y107" s="153" t="s">
        <v>2519</v>
      </c>
      <c r="Z107" s="167" t="s">
        <v>2485</v>
      </c>
      <c r="AA107" s="90" t="s">
        <v>1655</v>
      </c>
      <c r="AB107" s="88" t="s">
        <v>2401</v>
      </c>
      <c r="AC107" s="92" t="s">
        <v>2402</v>
      </c>
      <c r="AD107" s="94" t="s">
        <v>1656</v>
      </c>
      <c r="AE107" s="95" t="s">
        <v>1162</v>
      </c>
      <c r="AF107" s="97" t="s">
        <v>1124</v>
      </c>
      <c r="AG107" s="150">
        <v>437</v>
      </c>
      <c r="AH107" s="117">
        <v>154800000</v>
      </c>
      <c r="AI107" s="116">
        <v>44245</v>
      </c>
      <c r="AJ107" s="102">
        <v>56625</v>
      </c>
      <c r="AK107" s="103" t="s">
        <v>1642</v>
      </c>
      <c r="AL107" s="103">
        <v>44263</v>
      </c>
      <c r="AM107" s="103">
        <v>44445</v>
      </c>
      <c r="AN107" s="111">
        <v>5</v>
      </c>
      <c r="AO107" s="101">
        <v>28</v>
      </c>
      <c r="AP107" s="143">
        <f t="shared" si="5"/>
        <v>178</v>
      </c>
      <c r="AQ107" s="101" t="s">
        <v>1618</v>
      </c>
      <c r="AR107" s="106">
        <v>25800000</v>
      </c>
      <c r="AS107" s="106">
        <v>4300000</v>
      </c>
      <c r="AT107" s="109" t="s">
        <v>1657</v>
      </c>
      <c r="AU107" s="106">
        <v>25800000</v>
      </c>
      <c r="AV107" s="110">
        <v>44263</v>
      </c>
      <c r="AW107" s="104" t="s">
        <v>1658</v>
      </c>
      <c r="AX107" s="115"/>
      <c r="AY107" s="115"/>
      <c r="AZ107" s="115"/>
      <c r="BA107" s="115"/>
      <c r="BB107" s="115"/>
      <c r="BC107" s="115"/>
      <c r="BD107" s="115"/>
      <c r="BE107" s="115"/>
      <c r="BF107" s="115"/>
      <c r="BG107" s="115"/>
      <c r="BH107" s="115"/>
      <c r="BI107" s="115"/>
      <c r="BJ107" s="115"/>
      <c r="BK107" s="115"/>
      <c r="BL107" s="115"/>
      <c r="BM107" s="115"/>
      <c r="BN107" s="115"/>
      <c r="BO107" s="115"/>
      <c r="BP107" s="115"/>
      <c r="BQ107" s="140"/>
      <c r="BR107" s="98">
        <f t="shared" si="2"/>
        <v>25800000</v>
      </c>
      <c r="BS107" s="121">
        <f t="shared" si="3"/>
        <v>178</v>
      </c>
      <c r="BT107" s="122"/>
      <c r="BU107" s="129"/>
      <c r="BV107" s="124" t="s">
        <v>1118</v>
      </c>
      <c r="BW107" s="147" t="s">
        <v>2483</v>
      </c>
      <c r="BX107" s="154" t="s">
        <v>2484</v>
      </c>
      <c r="BY107" s="169"/>
      <c r="BZ107" s="169"/>
      <c r="CA107" s="149" t="s">
        <v>1642</v>
      </c>
      <c r="CB107" s="149">
        <v>44263</v>
      </c>
      <c r="CC107" s="165" t="s">
        <v>1659</v>
      </c>
      <c r="CD107" s="173" t="s">
        <v>2041</v>
      </c>
      <c r="CE107" s="170" t="s">
        <v>1301</v>
      </c>
      <c r="CF107" s="154"/>
      <c r="CG107" s="154"/>
      <c r="CH107" s="154"/>
      <c r="CI107" s="164"/>
      <c r="CJ107" s="221"/>
      <c r="CK107" s="245"/>
      <c r="CL107" s="164"/>
      <c r="CM107" s="154"/>
      <c r="CN107" s="156" t="s">
        <v>2307</v>
      </c>
      <c r="CO107" s="143" t="s">
        <v>1121</v>
      </c>
      <c r="CP107" s="143" t="s">
        <v>3102</v>
      </c>
    </row>
    <row r="108" spans="1:94" ht="22.5" customHeight="1" x14ac:dyDescent="0.25">
      <c r="A108" s="68">
        <v>106</v>
      </c>
      <c r="B108" s="63" t="s">
        <v>97</v>
      </c>
      <c r="C108" s="64" t="s">
        <v>307</v>
      </c>
      <c r="D108" s="67" t="s">
        <v>308</v>
      </c>
      <c r="E108" s="67" t="s">
        <v>555</v>
      </c>
      <c r="F108" s="67" t="s">
        <v>557</v>
      </c>
      <c r="G108" s="221">
        <v>19494600</v>
      </c>
      <c r="H108" s="221">
        <v>8</v>
      </c>
      <c r="I108" s="71" t="s">
        <v>560</v>
      </c>
      <c r="J108" s="72">
        <v>22932</v>
      </c>
      <c r="K108" s="216">
        <v>13</v>
      </c>
      <c r="L108" s="217">
        <v>10</v>
      </c>
      <c r="M108" s="217">
        <v>1962</v>
      </c>
      <c r="N108" s="159" t="s">
        <v>572</v>
      </c>
      <c r="O108" s="83" t="s">
        <v>802</v>
      </c>
      <c r="P108" s="114" t="s">
        <v>3106</v>
      </c>
      <c r="Q108" s="74">
        <v>3016198986</v>
      </c>
      <c r="R108" s="215" t="s">
        <v>803</v>
      </c>
      <c r="S108" s="214" t="s">
        <v>2904</v>
      </c>
      <c r="T108" s="147" t="s">
        <v>570</v>
      </c>
      <c r="U108" s="114" t="s">
        <v>596</v>
      </c>
      <c r="V108" s="78" t="s">
        <v>566</v>
      </c>
      <c r="W108" s="79">
        <v>4</v>
      </c>
      <c r="X108" s="146" t="s">
        <v>1068</v>
      </c>
      <c r="Y108" s="153" t="s">
        <v>2513</v>
      </c>
      <c r="Z108" s="167" t="s">
        <v>2807</v>
      </c>
      <c r="AA108" s="90" t="s">
        <v>1660</v>
      </c>
      <c r="AB108" s="88" t="s">
        <v>2401</v>
      </c>
      <c r="AC108" s="92" t="s">
        <v>2402</v>
      </c>
      <c r="AD108" s="94" t="s">
        <v>1661</v>
      </c>
      <c r="AE108" s="95" t="s">
        <v>1162</v>
      </c>
      <c r="AF108" s="97" t="s">
        <v>1124</v>
      </c>
      <c r="AG108" s="150">
        <v>534</v>
      </c>
      <c r="AH108" s="117">
        <v>150000000</v>
      </c>
      <c r="AI108" s="116">
        <v>44259</v>
      </c>
      <c r="AJ108" s="102">
        <v>57557</v>
      </c>
      <c r="AK108" s="103" t="s">
        <v>1642</v>
      </c>
      <c r="AL108" s="103">
        <v>44263</v>
      </c>
      <c r="AM108" s="103">
        <v>44561</v>
      </c>
      <c r="AN108" s="111">
        <v>9</v>
      </c>
      <c r="AO108" s="101">
        <v>23</v>
      </c>
      <c r="AP108" s="143">
        <f t="shared" ref="AP108:AP116" si="6">(AN108*30)+AO108</f>
        <v>293</v>
      </c>
      <c r="AQ108" s="101" t="s">
        <v>1643</v>
      </c>
      <c r="AR108" s="106">
        <v>49000000</v>
      </c>
      <c r="AS108" s="106">
        <v>5000000</v>
      </c>
      <c r="AT108" s="109" t="s">
        <v>1662</v>
      </c>
      <c r="AU108" s="106">
        <v>49000000</v>
      </c>
      <c r="AV108" s="110">
        <v>44263</v>
      </c>
      <c r="AW108" s="104" t="s">
        <v>1663</v>
      </c>
      <c r="AX108" s="115"/>
      <c r="AY108" s="115"/>
      <c r="AZ108" s="115"/>
      <c r="BA108" s="115"/>
      <c r="BB108" s="115"/>
      <c r="BC108" s="115"/>
      <c r="BD108" s="115"/>
      <c r="BE108" s="115"/>
      <c r="BF108" s="115"/>
      <c r="BG108" s="115"/>
      <c r="BH108" s="115"/>
      <c r="BI108" s="115"/>
      <c r="BJ108" s="115"/>
      <c r="BK108" s="115"/>
      <c r="BL108" s="115"/>
      <c r="BM108" s="115"/>
      <c r="BN108" s="115"/>
      <c r="BO108" s="115"/>
      <c r="BP108" s="115"/>
      <c r="BQ108" s="140"/>
      <c r="BR108" s="98">
        <f t="shared" si="2"/>
        <v>49000000</v>
      </c>
      <c r="BS108" s="121">
        <f t="shared" si="3"/>
        <v>293</v>
      </c>
      <c r="BT108" s="122"/>
      <c r="BU108" s="120"/>
      <c r="BV108" s="124" t="s">
        <v>1118</v>
      </c>
      <c r="BW108" s="147" t="s">
        <v>2469</v>
      </c>
      <c r="BX108" s="154" t="s">
        <v>117</v>
      </c>
      <c r="BY108" s="169"/>
      <c r="BZ108" s="169"/>
      <c r="CA108" s="149" t="s">
        <v>1642</v>
      </c>
      <c r="CB108" s="149">
        <v>44263</v>
      </c>
      <c r="CC108" s="165" t="s">
        <v>1664</v>
      </c>
      <c r="CD108" s="173" t="s">
        <v>2042</v>
      </c>
      <c r="CE108" s="170" t="s">
        <v>1119</v>
      </c>
      <c r="CF108" s="155"/>
      <c r="CG108" s="155"/>
      <c r="CH108" s="155"/>
      <c r="CI108" s="164"/>
      <c r="CJ108" s="221"/>
      <c r="CK108" s="245"/>
      <c r="CL108" s="164"/>
      <c r="CM108" s="156"/>
      <c r="CN108" s="156" t="s">
        <v>2307</v>
      </c>
      <c r="CO108" s="143" t="s">
        <v>1121</v>
      </c>
      <c r="CP108" s="143" t="s">
        <v>3102</v>
      </c>
    </row>
    <row r="109" spans="1:94" ht="22.5" customHeight="1" x14ac:dyDescent="0.25">
      <c r="A109" s="68">
        <v>107</v>
      </c>
      <c r="B109" s="63" t="s">
        <v>97</v>
      </c>
      <c r="C109" s="64" t="s">
        <v>309</v>
      </c>
      <c r="D109" s="67" t="s">
        <v>310</v>
      </c>
      <c r="E109" s="67" t="s">
        <v>555</v>
      </c>
      <c r="F109" s="67" t="s">
        <v>557</v>
      </c>
      <c r="G109" s="221">
        <v>1022929615</v>
      </c>
      <c r="H109" s="221">
        <v>9</v>
      </c>
      <c r="I109" s="71" t="s">
        <v>559</v>
      </c>
      <c r="J109" s="72">
        <v>31750</v>
      </c>
      <c r="K109" s="216">
        <v>4</v>
      </c>
      <c r="L109" s="217">
        <v>12</v>
      </c>
      <c r="M109" s="217">
        <v>1986</v>
      </c>
      <c r="N109" s="159" t="s">
        <v>572</v>
      </c>
      <c r="O109" s="82" t="s">
        <v>804</v>
      </c>
      <c r="P109" s="114" t="s">
        <v>3122</v>
      </c>
      <c r="Q109" s="74">
        <v>3123020445</v>
      </c>
      <c r="R109" s="215" t="s">
        <v>805</v>
      </c>
      <c r="S109" s="214" t="s">
        <v>2905</v>
      </c>
      <c r="T109" s="147" t="s">
        <v>845</v>
      </c>
      <c r="U109" s="114" t="s">
        <v>580</v>
      </c>
      <c r="V109" s="78" t="s">
        <v>566</v>
      </c>
      <c r="W109" s="79">
        <v>1</v>
      </c>
      <c r="X109" s="146" t="s">
        <v>1085</v>
      </c>
      <c r="Y109" s="153" t="s">
        <v>1085</v>
      </c>
      <c r="Z109" s="167" t="s">
        <v>2486</v>
      </c>
      <c r="AA109" s="90" t="s">
        <v>1665</v>
      </c>
      <c r="AB109" s="88" t="s">
        <v>2401</v>
      </c>
      <c r="AC109" s="92" t="s">
        <v>2402</v>
      </c>
      <c r="AD109" s="94" t="s">
        <v>1502</v>
      </c>
      <c r="AE109" s="95" t="s">
        <v>1162</v>
      </c>
      <c r="AF109" s="97" t="s">
        <v>1124</v>
      </c>
      <c r="AG109" s="150">
        <v>485</v>
      </c>
      <c r="AH109" s="117">
        <v>55200000</v>
      </c>
      <c r="AI109" s="116">
        <v>44251</v>
      </c>
      <c r="AJ109" s="102">
        <v>56817</v>
      </c>
      <c r="AK109" s="103" t="s">
        <v>1642</v>
      </c>
      <c r="AL109" s="103">
        <v>44263</v>
      </c>
      <c r="AM109" s="103">
        <v>44445</v>
      </c>
      <c r="AN109" s="111">
        <v>5</v>
      </c>
      <c r="AO109" s="101">
        <v>28</v>
      </c>
      <c r="AP109" s="143">
        <f t="shared" si="6"/>
        <v>178</v>
      </c>
      <c r="AQ109" s="101" t="s">
        <v>1618</v>
      </c>
      <c r="AR109" s="106">
        <v>13800000</v>
      </c>
      <c r="AS109" s="106">
        <v>2300000</v>
      </c>
      <c r="AT109" s="109" t="s">
        <v>1666</v>
      </c>
      <c r="AU109" s="106">
        <v>13800000</v>
      </c>
      <c r="AV109" s="110">
        <v>44263</v>
      </c>
      <c r="AW109" s="104" t="s">
        <v>1667</v>
      </c>
      <c r="AX109" s="115"/>
      <c r="AY109" s="115"/>
      <c r="AZ109" s="115"/>
      <c r="BA109" s="115"/>
      <c r="BB109" s="115"/>
      <c r="BC109" s="115"/>
      <c r="BD109" s="115"/>
      <c r="BE109" s="115"/>
      <c r="BF109" s="115"/>
      <c r="BG109" s="115"/>
      <c r="BH109" s="115"/>
      <c r="BI109" s="115"/>
      <c r="BJ109" s="115"/>
      <c r="BK109" s="115"/>
      <c r="BL109" s="115"/>
      <c r="BM109" s="115"/>
      <c r="BN109" s="115"/>
      <c r="BO109" s="115"/>
      <c r="BP109" s="115"/>
      <c r="BQ109" s="140"/>
      <c r="BR109" s="98">
        <f t="shared" si="2"/>
        <v>13800000</v>
      </c>
      <c r="BS109" s="121">
        <f t="shared" si="3"/>
        <v>178</v>
      </c>
      <c r="BT109" s="122"/>
      <c r="BU109" s="120"/>
      <c r="BV109" s="124" t="s">
        <v>1118</v>
      </c>
      <c r="BW109" s="147" t="s">
        <v>2486</v>
      </c>
      <c r="BX109" s="154" t="s">
        <v>2482</v>
      </c>
      <c r="BY109" s="169"/>
      <c r="BZ109" s="169"/>
      <c r="CA109" s="149" t="s">
        <v>1642</v>
      </c>
      <c r="CB109" s="149">
        <v>44263</v>
      </c>
      <c r="CC109" s="165" t="s">
        <v>1668</v>
      </c>
      <c r="CD109" s="173" t="s">
        <v>2043</v>
      </c>
      <c r="CE109" s="170" t="s">
        <v>1222</v>
      </c>
      <c r="CF109" s="155"/>
      <c r="CG109" s="155"/>
      <c r="CH109" s="155"/>
      <c r="CI109" s="164"/>
      <c r="CJ109" s="221"/>
      <c r="CK109" s="245"/>
      <c r="CL109" s="164"/>
      <c r="CM109" s="156"/>
      <c r="CN109" s="156" t="s">
        <v>2307</v>
      </c>
      <c r="CO109" s="143" t="s">
        <v>1121</v>
      </c>
      <c r="CP109" s="267" t="s">
        <v>1111</v>
      </c>
    </row>
    <row r="110" spans="1:94" ht="22.5" customHeight="1" x14ac:dyDescent="0.25">
      <c r="A110" s="68">
        <v>108</v>
      </c>
      <c r="B110" s="63" t="s">
        <v>97</v>
      </c>
      <c r="C110" s="64" t="s">
        <v>311</v>
      </c>
      <c r="D110" s="67" t="s">
        <v>312</v>
      </c>
      <c r="E110" s="67" t="s">
        <v>555</v>
      </c>
      <c r="F110" s="67" t="s">
        <v>557</v>
      </c>
      <c r="G110" s="221">
        <v>80184919</v>
      </c>
      <c r="H110" s="221">
        <v>3</v>
      </c>
      <c r="I110" s="71" t="s">
        <v>560</v>
      </c>
      <c r="J110" s="72">
        <v>29763</v>
      </c>
      <c r="K110" s="216">
        <v>26</v>
      </c>
      <c r="L110" s="217">
        <v>6</v>
      </c>
      <c r="M110" s="217">
        <v>1981</v>
      </c>
      <c r="N110" s="159" t="s">
        <v>679</v>
      </c>
      <c r="O110" s="82" t="s">
        <v>806</v>
      </c>
      <c r="P110" s="114" t="s">
        <v>3109</v>
      </c>
      <c r="Q110" s="74">
        <v>3192558047</v>
      </c>
      <c r="R110" s="215" t="s">
        <v>807</v>
      </c>
      <c r="S110" s="214" t="s">
        <v>2906</v>
      </c>
      <c r="T110" s="147" t="s">
        <v>575</v>
      </c>
      <c r="U110" s="114" t="s">
        <v>571</v>
      </c>
      <c r="V110" s="78" t="s">
        <v>566</v>
      </c>
      <c r="W110" s="79">
        <v>3</v>
      </c>
      <c r="X110" s="146" t="s">
        <v>1068</v>
      </c>
      <c r="Y110" s="153" t="s">
        <v>1086</v>
      </c>
      <c r="Z110" s="167" t="s">
        <v>3101</v>
      </c>
      <c r="AA110" s="90" t="s">
        <v>1669</v>
      </c>
      <c r="AB110" s="88" t="s">
        <v>2401</v>
      </c>
      <c r="AC110" s="92" t="s">
        <v>2402</v>
      </c>
      <c r="AD110" s="94" t="s">
        <v>1670</v>
      </c>
      <c r="AE110" s="95" t="s">
        <v>1671</v>
      </c>
      <c r="AF110" s="97" t="s">
        <v>1672</v>
      </c>
      <c r="AG110" s="150">
        <v>497</v>
      </c>
      <c r="AH110" s="117">
        <v>43000000</v>
      </c>
      <c r="AI110" s="116">
        <v>44253</v>
      </c>
      <c r="AJ110" s="102">
        <v>56871</v>
      </c>
      <c r="AK110" s="103" t="s">
        <v>1673</v>
      </c>
      <c r="AL110" s="103">
        <v>44264</v>
      </c>
      <c r="AM110" s="103">
        <v>44561</v>
      </c>
      <c r="AN110" s="111">
        <v>9</v>
      </c>
      <c r="AO110" s="101">
        <v>22</v>
      </c>
      <c r="AP110" s="143">
        <f t="shared" si="6"/>
        <v>292</v>
      </c>
      <c r="AQ110" s="101" t="s">
        <v>1674</v>
      </c>
      <c r="AR110" s="106">
        <v>41996667</v>
      </c>
      <c r="AS110" s="106">
        <v>4300000</v>
      </c>
      <c r="AT110" s="109" t="s">
        <v>1675</v>
      </c>
      <c r="AU110" s="106">
        <v>41996667</v>
      </c>
      <c r="AV110" s="110">
        <v>44264</v>
      </c>
      <c r="AW110" s="104" t="s">
        <v>1676</v>
      </c>
      <c r="AX110" s="115"/>
      <c r="AY110" s="115"/>
      <c r="AZ110" s="115"/>
      <c r="BA110" s="115"/>
      <c r="BB110" s="115"/>
      <c r="BC110" s="115"/>
      <c r="BD110" s="115"/>
      <c r="BE110" s="115"/>
      <c r="BF110" s="115"/>
      <c r="BG110" s="115"/>
      <c r="BH110" s="115"/>
      <c r="BI110" s="115"/>
      <c r="BJ110" s="115"/>
      <c r="BK110" s="115"/>
      <c r="BL110" s="115"/>
      <c r="BM110" s="115"/>
      <c r="BN110" s="115"/>
      <c r="BO110" s="115"/>
      <c r="BP110" s="115"/>
      <c r="BQ110" s="140"/>
      <c r="BR110" s="98">
        <f t="shared" si="2"/>
        <v>41996667</v>
      </c>
      <c r="BS110" s="121">
        <f t="shared" si="3"/>
        <v>292</v>
      </c>
      <c r="BT110" s="122"/>
      <c r="BU110" s="120"/>
      <c r="BV110" s="124" t="s">
        <v>1118</v>
      </c>
      <c r="BW110" s="147" t="s">
        <v>2464</v>
      </c>
      <c r="BX110" s="154" t="s">
        <v>1563</v>
      </c>
      <c r="BY110" s="169"/>
      <c r="BZ110" s="169"/>
      <c r="CA110" s="149" t="s">
        <v>1673</v>
      </c>
      <c r="CB110" s="149">
        <v>44264</v>
      </c>
      <c r="CC110" s="165" t="s">
        <v>1677</v>
      </c>
      <c r="CD110" s="173" t="s">
        <v>2045</v>
      </c>
      <c r="CE110" s="170" t="s">
        <v>1352</v>
      </c>
      <c r="CF110" s="155"/>
      <c r="CG110" s="155"/>
      <c r="CH110" s="155"/>
      <c r="CI110" s="164"/>
      <c r="CJ110" s="221"/>
      <c r="CK110" s="245"/>
      <c r="CL110" s="164"/>
      <c r="CM110" s="156"/>
      <c r="CN110" s="156" t="s">
        <v>2307</v>
      </c>
      <c r="CO110" s="143" t="s">
        <v>1121</v>
      </c>
      <c r="CP110" s="143" t="s">
        <v>3102</v>
      </c>
    </row>
    <row r="111" spans="1:94" ht="22.5" customHeight="1" x14ac:dyDescent="0.25">
      <c r="A111" s="68">
        <v>109</v>
      </c>
      <c r="B111" s="63" t="s">
        <v>97</v>
      </c>
      <c r="C111" s="64" t="s">
        <v>313</v>
      </c>
      <c r="D111" s="67" t="s">
        <v>314</v>
      </c>
      <c r="E111" s="67" t="s">
        <v>555</v>
      </c>
      <c r="F111" s="67" t="s">
        <v>557</v>
      </c>
      <c r="G111" s="221">
        <v>79890536</v>
      </c>
      <c r="H111" s="221">
        <v>0</v>
      </c>
      <c r="I111" s="71" t="s">
        <v>560</v>
      </c>
      <c r="J111" s="227">
        <v>28175</v>
      </c>
      <c r="K111" s="228">
        <v>19</v>
      </c>
      <c r="L111" s="229">
        <v>2</v>
      </c>
      <c r="M111" s="229">
        <v>1977</v>
      </c>
      <c r="N111" s="159" t="s">
        <v>808</v>
      </c>
      <c r="O111" s="82" t="s">
        <v>809</v>
      </c>
      <c r="P111" s="114" t="s">
        <v>3111</v>
      </c>
      <c r="Q111" s="74">
        <v>3115052610</v>
      </c>
      <c r="R111" s="215" t="s">
        <v>810</v>
      </c>
      <c r="S111" s="215" t="s">
        <v>810</v>
      </c>
      <c r="T111" s="147" t="s">
        <v>575</v>
      </c>
      <c r="U111" s="114" t="s">
        <v>596</v>
      </c>
      <c r="V111" s="78" t="s">
        <v>566</v>
      </c>
      <c r="W111" s="79">
        <v>3</v>
      </c>
      <c r="X111" s="146" t="s">
        <v>1068</v>
      </c>
      <c r="Y111" s="153" t="s">
        <v>1067</v>
      </c>
      <c r="Z111" s="167" t="s">
        <v>2807</v>
      </c>
      <c r="AA111" s="90" t="s">
        <v>1678</v>
      </c>
      <c r="AB111" s="88" t="s">
        <v>2401</v>
      </c>
      <c r="AC111" s="92" t="s">
        <v>2402</v>
      </c>
      <c r="AD111" s="94" t="s">
        <v>1679</v>
      </c>
      <c r="AE111" s="95" t="s">
        <v>1162</v>
      </c>
      <c r="AF111" s="97" t="s">
        <v>1124</v>
      </c>
      <c r="AG111" s="150">
        <v>540</v>
      </c>
      <c r="AH111" s="117">
        <v>45000000</v>
      </c>
      <c r="AI111" s="116">
        <v>44260</v>
      </c>
      <c r="AJ111" s="102">
        <v>56833</v>
      </c>
      <c r="AK111" s="103" t="s">
        <v>1673</v>
      </c>
      <c r="AL111" s="103">
        <v>44264</v>
      </c>
      <c r="AM111" s="103">
        <v>44561</v>
      </c>
      <c r="AN111" s="111">
        <v>9</v>
      </c>
      <c r="AO111" s="101">
        <v>22</v>
      </c>
      <c r="AP111" s="143">
        <f t="shared" si="6"/>
        <v>292</v>
      </c>
      <c r="AQ111" s="101" t="s">
        <v>1674</v>
      </c>
      <c r="AR111" s="106">
        <v>43950000</v>
      </c>
      <c r="AS111" s="106">
        <v>4500000</v>
      </c>
      <c r="AT111" s="109" t="s">
        <v>1680</v>
      </c>
      <c r="AU111" s="106">
        <v>43950000</v>
      </c>
      <c r="AV111" s="110">
        <v>44264</v>
      </c>
      <c r="AW111" s="104" t="s">
        <v>1681</v>
      </c>
      <c r="AX111" s="115"/>
      <c r="AY111" s="115"/>
      <c r="AZ111" s="115"/>
      <c r="BA111" s="115"/>
      <c r="BB111" s="115"/>
      <c r="BC111" s="115"/>
      <c r="BD111" s="115"/>
      <c r="BE111" s="115"/>
      <c r="BF111" s="115"/>
      <c r="BG111" s="115"/>
      <c r="BH111" s="115"/>
      <c r="BI111" s="115"/>
      <c r="BJ111" s="115"/>
      <c r="BK111" s="115"/>
      <c r="BL111" s="115"/>
      <c r="BM111" s="115"/>
      <c r="BN111" s="115"/>
      <c r="BO111" s="115"/>
      <c r="BP111" s="115"/>
      <c r="BQ111" s="140"/>
      <c r="BR111" s="98">
        <f t="shared" si="2"/>
        <v>43950000</v>
      </c>
      <c r="BS111" s="121">
        <f t="shared" si="3"/>
        <v>292</v>
      </c>
      <c r="BT111" s="122"/>
      <c r="BU111" s="120"/>
      <c r="BV111" s="124" t="s">
        <v>1118</v>
      </c>
      <c r="BW111" s="147" t="s">
        <v>2469</v>
      </c>
      <c r="BX111" s="154" t="s">
        <v>117</v>
      </c>
      <c r="BY111" s="169"/>
      <c r="BZ111" s="169"/>
      <c r="CA111" s="149" t="s">
        <v>1673</v>
      </c>
      <c r="CB111" s="149">
        <v>44264</v>
      </c>
      <c r="CC111" s="165" t="s">
        <v>1682</v>
      </c>
      <c r="CD111" s="173" t="s">
        <v>2044</v>
      </c>
      <c r="CE111" s="170" t="s">
        <v>1352</v>
      </c>
      <c r="CF111" s="155"/>
      <c r="CG111" s="155"/>
      <c r="CH111" s="155"/>
      <c r="CI111" s="164"/>
      <c r="CJ111" s="221"/>
      <c r="CK111" s="245"/>
      <c r="CL111" s="164"/>
      <c r="CM111" s="156"/>
      <c r="CN111" s="156" t="s">
        <v>2307</v>
      </c>
      <c r="CO111" s="143" t="s">
        <v>1121</v>
      </c>
      <c r="CP111" s="143" t="s">
        <v>3102</v>
      </c>
    </row>
    <row r="112" spans="1:94" ht="22.5" customHeight="1" x14ac:dyDescent="0.25">
      <c r="A112" s="68">
        <v>110</v>
      </c>
      <c r="B112" s="63" t="s">
        <v>97</v>
      </c>
      <c r="C112" s="64" t="s">
        <v>315</v>
      </c>
      <c r="D112" s="67" t="s">
        <v>316</v>
      </c>
      <c r="E112" s="67" t="s">
        <v>555</v>
      </c>
      <c r="F112" s="67" t="s">
        <v>557</v>
      </c>
      <c r="G112" s="221">
        <v>1022980075</v>
      </c>
      <c r="H112" s="221">
        <v>7</v>
      </c>
      <c r="I112" s="71" t="s">
        <v>560</v>
      </c>
      <c r="J112" s="72">
        <v>33867</v>
      </c>
      <c r="K112" s="216">
        <v>20</v>
      </c>
      <c r="L112" s="217">
        <v>9</v>
      </c>
      <c r="M112" s="217">
        <v>1992</v>
      </c>
      <c r="N112" s="159" t="s">
        <v>572</v>
      </c>
      <c r="O112" s="82" t="s">
        <v>811</v>
      </c>
      <c r="P112" s="114" t="s">
        <v>3109</v>
      </c>
      <c r="Q112" s="74">
        <v>3224419792</v>
      </c>
      <c r="R112" s="215" t="s">
        <v>812</v>
      </c>
      <c r="S112" s="214" t="s">
        <v>2907</v>
      </c>
      <c r="T112" s="147" t="s">
        <v>570</v>
      </c>
      <c r="U112" s="114" t="e">
        <v>#N/A</v>
      </c>
      <c r="V112" s="78" t="s">
        <v>566</v>
      </c>
      <c r="W112" s="79">
        <v>1</v>
      </c>
      <c r="X112" s="146" t="s">
        <v>1085</v>
      </c>
      <c r="Y112" s="153" t="s">
        <v>1085</v>
      </c>
      <c r="Z112" s="167" t="s">
        <v>3096</v>
      </c>
      <c r="AA112" s="90" t="s">
        <v>1683</v>
      </c>
      <c r="AB112" s="88" t="s">
        <v>2401</v>
      </c>
      <c r="AC112" s="92" t="s">
        <v>2402</v>
      </c>
      <c r="AD112" s="94" t="s">
        <v>1395</v>
      </c>
      <c r="AE112" s="95" t="s">
        <v>1123</v>
      </c>
      <c r="AF112" s="97" t="s">
        <v>1124</v>
      </c>
      <c r="AG112" s="150">
        <v>461</v>
      </c>
      <c r="AH112" s="117">
        <v>75000000</v>
      </c>
      <c r="AI112" s="116">
        <v>44249</v>
      </c>
      <c r="AJ112" s="102">
        <v>55943</v>
      </c>
      <c r="AK112" s="103" t="s">
        <v>1673</v>
      </c>
      <c r="AL112" s="103">
        <v>44264</v>
      </c>
      <c r="AM112" s="103">
        <v>44561</v>
      </c>
      <c r="AN112" s="111">
        <v>9</v>
      </c>
      <c r="AO112" s="101">
        <v>22</v>
      </c>
      <c r="AP112" s="143">
        <f t="shared" si="6"/>
        <v>292</v>
      </c>
      <c r="AQ112" s="101" t="s">
        <v>1674</v>
      </c>
      <c r="AR112" s="106">
        <v>24416659</v>
      </c>
      <c r="AS112" s="106">
        <v>2500000</v>
      </c>
      <c r="AT112" s="109" t="s">
        <v>1684</v>
      </c>
      <c r="AU112" s="106">
        <v>24416659</v>
      </c>
      <c r="AV112" s="110">
        <v>44263</v>
      </c>
      <c r="AW112" s="104" t="s">
        <v>1685</v>
      </c>
      <c r="AX112" s="115"/>
      <c r="AY112" s="115"/>
      <c r="AZ112" s="115"/>
      <c r="BA112" s="115"/>
      <c r="BB112" s="115"/>
      <c r="BC112" s="115"/>
      <c r="BD112" s="115"/>
      <c r="BE112" s="115"/>
      <c r="BF112" s="115"/>
      <c r="BG112" s="115"/>
      <c r="BH112" s="115"/>
      <c r="BI112" s="115"/>
      <c r="BJ112" s="115"/>
      <c r="BK112" s="115"/>
      <c r="BL112" s="115"/>
      <c r="BM112" s="115"/>
      <c r="BN112" s="115"/>
      <c r="BO112" s="115"/>
      <c r="BP112" s="115"/>
      <c r="BQ112" s="140"/>
      <c r="BR112" s="98">
        <f t="shared" si="2"/>
        <v>24416659</v>
      </c>
      <c r="BS112" s="121">
        <f t="shared" si="3"/>
        <v>292</v>
      </c>
      <c r="BT112" s="122"/>
      <c r="BU112" s="120"/>
      <c r="BV112" s="124" t="s">
        <v>1118</v>
      </c>
      <c r="BW112" s="147" t="s">
        <v>1109</v>
      </c>
      <c r="BX112" s="154" t="s">
        <v>2299</v>
      </c>
      <c r="BY112" s="169"/>
      <c r="BZ112" s="169"/>
      <c r="CA112" s="149" t="s">
        <v>1673</v>
      </c>
      <c r="CB112" s="149">
        <v>44264</v>
      </c>
      <c r="CC112" s="165" t="s">
        <v>1686</v>
      </c>
      <c r="CD112" s="173" t="s">
        <v>2046</v>
      </c>
      <c r="CE112" s="170" t="s">
        <v>249</v>
      </c>
      <c r="CF112" s="155"/>
      <c r="CG112" s="155"/>
      <c r="CH112" s="155"/>
      <c r="CI112" s="164"/>
      <c r="CJ112" s="221"/>
      <c r="CK112" s="245"/>
      <c r="CL112" s="164"/>
      <c r="CM112" s="156"/>
      <c r="CN112" s="156" t="s">
        <v>2307</v>
      </c>
      <c r="CO112" s="143" t="s">
        <v>1121</v>
      </c>
      <c r="CP112" s="143" t="s">
        <v>3102</v>
      </c>
    </row>
    <row r="113" spans="1:94" ht="22.5" customHeight="1" x14ac:dyDescent="0.25">
      <c r="A113" s="68">
        <v>111</v>
      </c>
      <c r="B113" s="63" t="s">
        <v>97</v>
      </c>
      <c r="C113" s="64" t="s">
        <v>317</v>
      </c>
      <c r="D113" s="67" t="s">
        <v>318</v>
      </c>
      <c r="E113" s="67" t="s">
        <v>555</v>
      </c>
      <c r="F113" s="67" t="s">
        <v>557</v>
      </c>
      <c r="G113" s="221">
        <v>79606650</v>
      </c>
      <c r="H113" s="221">
        <v>7</v>
      </c>
      <c r="I113" s="71" t="s">
        <v>560</v>
      </c>
      <c r="J113" s="72">
        <v>26608</v>
      </c>
      <c r="K113" s="216">
        <v>5</v>
      </c>
      <c r="L113" s="217">
        <v>11</v>
      </c>
      <c r="M113" s="217">
        <v>1972</v>
      </c>
      <c r="N113" s="159" t="s">
        <v>572</v>
      </c>
      <c r="O113" s="77" t="s">
        <v>813</v>
      </c>
      <c r="P113" s="114" t="s">
        <v>3116</v>
      </c>
      <c r="Q113" s="74">
        <v>3138510007</v>
      </c>
      <c r="R113" s="215" t="s">
        <v>814</v>
      </c>
      <c r="S113" s="214" t="s">
        <v>2908</v>
      </c>
      <c r="T113" s="147" t="s">
        <v>613</v>
      </c>
      <c r="U113" s="114" t="s">
        <v>571</v>
      </c>
      <c r="V113" s="78" t="s">
        <v>566</v>
      </c>
      <c r="W113" s="79">
        <v>3</v>
      </c>
      <c r="X113" s="146" t="s">
        <v>1068</v>
      </c>
      <c r="Y113" s="153" t="s">
        <v>2558</v>
      </c>
      <c r="Z113" s="167" t="s">
        <v>1586</v>
      </c>
      <c r="AA113" s="91" t="s">
        <v>1687</v>
      </c>
      <c r="AB113" s="88" t="s">
        <v>2401</v>
      </c>
      <c r="AC113" s="92" t="s">
        <v>2402</v>
      </c>
      <c r="AD113" s="94" t="s">
        <v>1688</v>
      </c>
      <c r="AE113" s="95" t="s">
        <v>1123</v>
      </c>
      <c r="AF113" s="97" t="s">
        <v>1124</v>
      </c>
      <c r="AG113" s="150">
        <v>533</v>
      </c>
      <c r="AH113" s="117">
        <v>60000000</v>
      </c>
      <c r="AI113" s="116">
        <v>44259</v>
      </c>
      <c r="AJ113" s="102">
        <v>56477</v>
      </c>
      <c r="AK113" s="103" t="s">
        <v>1673</v>
      </c>
      <c r="AL113" s="103">
        <v>44264</v>
      </c>
      <c r="AM113" s="103">
        <v>44561</v>
      </c>
      <c r="AN113" s="111">
        <v>9</v>
      </c>
      <c r="AO113" s="101">
        <v>22</v>
      </c>
      <c r="AP113" s="143">
        <f t="shared" si="6"/>
        <v>292</v>
      </c>
      <c r="AQ113" s="101" t="s">
        <v>1674</v>
      </c>
      <c r="AR113" s="106">
        <v>58600000</v>
      </c>
      <c r="AS113" s="106">
        <v>6000000</v>
      </c>
      <c r="AT113" s="109" t="s">
        <v>1689</v>
      </c>
      <c r="AU113" s="106">
        <v>58600000</v>
      </c>
      <c r="AV113" s="110">
        <v>44264</v>
      </c>
      <c r="AW113" s="104" t="s">
        <v>1690</v>
      </c>
      <c r="AX113" s="115"/>
      <c r="AY113" s="115"/>
      <c r="AZ113" s="115"/>
      <c r="BA113" s="115"/>
      <c r="BB113" s="115"/>
      <c r="BC113" s="115"/>
      <c r="BD113" s="115"/>
      <c r="BE113" s="115"/>
      <c r="BF113" s="115"/>
      <c r="BG113" s="115"/>
      <c r="BH113" s="115"/>
      <c r="BI113" s="115"/>
      <c r="BJ113" s="115"/>
      <c r="BK113" s="115"/>
      <c r="BL113" s="115"/>
      <c r="BM113" s="115"/>
      <c r="BN113" s="115"/>
      <c r="BO113" s="115"/>
      <c r="BP113" s="115"/>
      <c r="BQ113" s="140"/>
      <c r="BR113" s="98">
        <f t="shared" si="2"/>
        <v>58600000</v>
      </c>
      <c r="BS113" s="121">
        <f t="shared" si="3"/>
        <v>292</v>
      </c>
      <c r="BT113" s="122"/>
      <c r="BU113" s="120"/>
      <c r="BV113" s="124" t="s">
        <v>1118</v>
      </c>
      <c r="BW113" s="147" t="s">
        <v>1586</v>
      </c>
      <c r="BX113" s="154" t="s">
        <v>2302</v>
      </c>
      <c r="BY113" s="169"/>
      <c r="BZ113" s="169"/>
      <c r="CA113" s="149" t="s">
        <v>1673</v>
      </c>
      <c r="CB113" s="149">
        <v>44264</v>
      </c>
      <c r="CC113" s="165" t="s">
        <v>1691</v>
      </c>
      <c r="CD113" s="173" t="s">
        <v>2047</v>
      </c>
      <c r="CE113" s="170" t="s">
        <v>249</v>
      </c>
      <c r="CF113" s="155"/>
      <c r="CG113" s="155"/>
      <c r="CH113" s="155"/>
      <c r="CI113" s="164"/>
      <c r="CJ113" s="221"/>
      <c r="CK113" s="245"/>
      <c r="CL113" s="164"/>
      <c r="CM113" s="156"/>
      <c r="CN113" s="156" t="s">
        <v>2307</v>
      </c>
      <c r="CO113" s="143" t="s">
        <v>1121</v>
      </c>
      <c r="CP113" s="143" t="s">
        <v>3102</v>
      </c>
    </row>
    <row r="114" spans="1:94" ht="22.5" customHeight="1" x14ac:dyDescent="0.25">
      <c r="A114" s="68">
        <v>112</v>
      </c>
      <c r="B114" s="63" t="s">
        <v>97</v>
      </c>
      <c r="C114" s="64" t="s">
        <v>319</v>
      </c>
      <c r="D114" s="67" t="s">
        <v>320</v>
      </c>
      <c r="E114" s="67" t="s">
        <v>555</v>
      </c>
      <c r="F114" s="67" t="s">
        <v>557</v>
      </c>
      <c r="G114" s="221">
        <v>1022940389</v>
      </c>
      <c r="H114" s="221">
        <v>3</v>
      </c>
      <c r="I114" s="71" t="s">
        <v>559</v>
      </c>
      <c r="J114" s="227">
        <v>32130</v>
      </c>
      <c r="K114" s="228">
        <v>19</v>
      </c>
      <c r="L114" s="229">
        <v>12</v>
      </c>
      <c r="M114" s="229">
        <v>1987</v>
      </c>
      <c r="N114" s="159" t="s">
        <v>572</v>
      </c>
      <c r="O114" s="76" t="s">
        <v>815</v>
      </c>
      <c r="P114" s="114" t="s">
        <v>3109</v>
      </c>
      <c r="Q114" s="74">
        <v>3125976203</v>
      </c>
      <c r="R114" s="215" t="s">
        <v>816</v>
      </c>
      <c r="S114" s="214" t="s">
        <v>2909</v>
      </c>
      <c r="T114" s="147" t="s">
        <v>575</v>
      </c>
      <c r="U114" s="114" t="s">
        <v>596</v>
      </c>
      <c r="V114" s="78" t="s">
        <v>566</v>
      </c>
      <c r="W114" s="79">
        <v>1</v>
      </c>
      <c r="X114" s="146" t="s">
        <v>1077</v>
      </c>
      <c r="Y114" s="153" t="s">
        <v>1097</v>
      </c>
      <c r="Z114" s="167" t="s">
        <v>3102</v>
      </c>
      <c r="AA114" s="90" t="s">
        <v>1692</v>
      </c>
      <c r="AB114" s="88" t="s">
        <v>2401</v>
      </c>
      <c r="AC114" s="92" t="s">
        <v>2402</v>
      </c>
      <c r="AD114" s="94" t="s">
        <v>1693</v>
      </c>
      <c r="AE114" s="95" t="s">
        <v>1123</v>
      </c>
      <c r="AF114" s="97" t="s">
        <v>1124</v>
      </c>
      <c r="AG114" s="150">
        <v>532</v>
      </c>
      <c r="AH114" s="117">
        <v>60000000</v>
      </c>
      <c r="AI114" s="116">
        <v>44259</v>
      </c>
      <c r="AJ114" s="102">
        <v>55932</v>
      </c>
      <c r="AK114" s="103" t="s">
        <v>1673</v>
      </c>
      <c r="AL114" s="103">
        <v>44265</v>
      </c>
      <c r="AM114" s="103">
        <v>44561</v>
      </c>
      <c r="AN114" s="111">
        <v>9</v>
      </c>
      <c r="AO114" s="101">
        <v>22</v>
      </c>
      <c r="AP114" s="143">
        <f t="shared" si="6"/>
        <v>292</v>
      </c>
      <c r="AQ114" s="101" t="s">
        <v>1674</v>
      </c>
      <c r="AR114" s="106">
        <v>29300000</v>
      </c>
      <c r="AS114" s="106">
        <v>3000000</v>
      </c>
      <c r="AT114" s="109" t="s">
        <v>1694</v>
      </c>
      <c r="AU114" s="106">
        <v>29300000</v>
      </c>
      <c r="AV114" s="110">
        <v>44265</v>
      </c>
      <c r="AW114" s="104" t="s">
        <v>1695</v>
      </c>
      <c r="AX114" s="115"/>
      <c r="AY114" s="115"/>
      <c r="AZ114" s="115"/>
      <c r="BA114" s="115"/>
      <c r="BB114" s="115"/>
      <c r="BC114" s="115"/>
      <c r="BD114" s="115"/>
      <c r="BE114" s="115"/>
      <c r="BF114" s="115"/>
      <c r="BG114" s="115"/>
      <c r="BH114" s="115"/>
      <c r="BI114" s="115"/>
      <c r="BJ114" s="115"/>
      <c r="BK114" s="115"/>
      <c r="BL114" s="115"/>
      <c r="BM114" s="115"/>
      <c r="BN114" s="115"/>
      <c r="BO114" s="115"/>
      <c r="BP114" s="115"/>
      <c r="BQ114" s="140"/>
      <c r="BR114" s="98">
        <f t="shared" si="2"/>
        <v>29300000</v>
      </c>
      <c r="BS114" s="121">
        <f t="shared" si="3"/>
        <v>292</v>
      </c>
      <c r="BT114" s="122"/>
      <c r="BU114" s="120"/>
      <c r="BV114" s="124" t="s">
        <v>1118</v>
      </c>
      <c r="BW114" s="147" t="s">
        <v>1109</v>
      </c>
      <c r="BX114" s="154" t="s">
        <v>2295</v>
      </c>
      <c r="BY114" s="169"/>
      <c r="BZ114" s="169"/>
      <c r="CA114" s="149" t="s">
        <v>1673</v>
      </c>
      <c r="CB114" s="149">
        <v>44265</v>
      </c>
      <c r="CC114" s="165" t="s">
        <v>1696</v>
      </c>
      <c r="CD114" s="173" t="s">
        <v>2048</v>
      </c>
      <c r="CE114" s="170" t="s">
        <v>249</v>
      </c>
      <c r="CF114" s="155"/>
      <c r="CG114" s="155"/>
      <c r="CH114" s="155"/>
      <c r="CI114" s="164"/>
      <c r="CJ114" s="221"/>
      <c r="CK114" s="245"/>
      <c r="CL114" s="164"/>
      <c r="CM114" s="156"/>
      <c r="CN114" s="156" t="s">
        <v>2307</v>
      </c>
      <c r="CO114" s="143" t="s">
        <v>1121</v>
      </c>
      <c r="CP114" s="143" t="s">
        <v>3102</v>
      </c>
    </row>
    <row r="115" spans="1:94" ht="22.5" customHeight="1" x14ac:dyDescent="0.25">
      <c r="A115" s="68">
        <v>113</v>
      </c>
      <c r="B115" s="63" t="s">
        <v>97</v>
      </c>
      <c r="C115" s="64" t="s">
        <v>321</v>
      </c>
      <c r="D115" s="67" t="s">
        <v>322</v>
      </c>
      <c r="E115" s="67" t="s">
        <v>555</v>
      </c>
      <c r="F115" s="67" t="s">
        <v>557</v>
      </c>
      <c r="G115" s="221">
        <v>52425165</v>
      </c>
      <c r="H115" s="221">
        <v>0</v>
      </c>
      <c r="I115" s="71" t="s">
        <v>559</v>
      </c>
      <c r="J115" s="72">
        <v>28486</v>
      </c>
      <c r="K115" s="216">
        <v>27</v>
      </c>
      <c r="L115" s="217">
        <v>12</v>
      </c>
      <c r="M115" s="217">
        <v>1977</v>
      </c>
      <c r="N115" s="159" t="s">
        <v>572</v>
      </c>
      <c r="O115" s="82" t="s">
        <v>817</v>
      </c>
      <c r="P115" s="114" t="s">
        <v>3109</v>
      </c>
      <c r="Q115" s="74">
        <v>3183974640</v>
      </c>
      <c r="R115" s="215" t="s">
        <v>818</v>
      </c>
      <c r="S115" s="214" t="s">
        <v>2910</v>
      </c>
      <c r="T115" s="147" t="s">
        <v>570</v>
      </c>
      <c r="U115" s="114" t="s">
        <v>571</v>
      </c>
      <c r="V115" s="78" t="s">
        <v>566</v>
      </c>
      <c r="W115" s="79">
        <v>4</v>
      </c>
      <c r="X115" s="146" t="s">
        <v>1068</v>
      </c>
      <c r="Y115" s="153" t="s">
        <v>1098</v>
      </c>
      <c r="Z115" s="167" t="s">
        <v>2485</v>
      </c>
      <c r="AA115" s="90" t="s">
        <v>1697</v>
      </c>
      <c r="AB115" s="88" t="s">
        <v>2401</v>
      </c>
      <c r="AC115" s="92" t="s">
        <v>2402</v>
      </c>
      <c r="AD115" s="94" t="s">
        <v>1698</v>
      </c>
      <c r="AE115" s="95" t="s">
        <v>1162</v>
      </c>
      <c r="AF115" s="97" t="s">
        <v>1124</v>
      </c>
      <c r="AG115" s="150">
        <v>528</v>
      </c>
      <c r="AH115" s="117">
        <v>103200000</v>
      </c>
      <c r="AI115" s="116">
        <v>44259</v>
      </c>
      <c r="AJ115" s="102">
        <v>56624</v>
      </c>
      <c r="AK115" s="103" t="s">
        <v>1673</v>
      </c>
      <c r="AL115" s="103">
        <v>44263</v>
      </c>
      <c r="AM115" s="103">
        <v>44446</v>
      </c>
      <c r="AN115" s="111">
        <v>5</v>
      </c>
      <c r="AO115" s="101">
        <v>28</v>
      </c>
      <c r="AP115" s="143">
        <f t="shared" si="6"/>
        <v>178</v>
      </c>
      <c r="AQ115" s="101" t="s">
        <v>1618</v>
      </c>
      <c r="AR115" s="106">
        <v>25800000</v>
      </c>
      <c r="AS115" s="106">
        <v>4300000</v>
      </c>
      <c r="AT115" s="109">
        <v>682</v>
      </c>
      <c r="AU115" s="106">
        <v>25800000</v>
      </c>
      <c r="AV115" s="110">
        <v>44263</v>
      </c>
      <c r="AW115" s="104" t="s">
        <v>1699</v>
      </c>
      <c r="AX115" s="115"/>
      <c r="AY115" s="115"/>
      <c r="AZ115" s="115"/>
      <c r="BA115" s="115"/>
      <c r="BB115" s="115"/>
      <c r="BC115" s="115"/>
      <c r="BD115" s="115"/>
      <c r="BE115" s="115"/>
      <c r="BF115" s="115"/>
      <c r="BG115" s="115"/>
      <c r="BH115" s="115"/>
      <c r="BI115" s="115"/>
      <c r="BJ115" s="115"/>
      <c r="BK115" s="115"/>
      <c r="BL115" s="115"/>
      <c r="BM115" s="115"/>
      <c r="BN115" s="115"/>
      <c r="BO115" s="115"/>
      <c r="BP115" s="115"/>
      <c r="BQ115" s="140"/>
      <c r="BR115" s="98">
        <f t="shared" si="2"/>
        <v>25800000</v>
      </c>
      <c r="BS115" s="121">
        <f t="shared" si="3"/>
        <v>178</v>
      </c>
      <c r="BT115" s="122"/>
      <c r="BU115" s="129"/>
      <c r="BV115" s="124" t="s">
        <v>1118</v>
      </c>
      <c r="BW115" s="147" t="s">
        <v>2485</v>
      </c>
      <c r="BX115" s="154" t="s">
        <v>2481</v>
      </c>
      <c r="BY115" s="169"/>
      <c r="BZ115" s="169"/>
      <c r="CA115" s="149" t="s">
        <v>1673</v>
      </c>
      <c r="CB115" s="149">
        <v>44264</v>
      </c>
      <c r="CC115" s="165" t="s">
        <v>1700</v>
      </c>
      <c r="CD115" s="173" t="s">
        <v>2049</v>
      </c>
      <c r="CE115" s="170" t="s">
        <v>249</v>
      </c>
      <c r="CF115" s="154"/>
      <c r="CG115" s="154"/>
      <c r="CH115" s="154"/>
      <c r="CI115" s="164"/>
      <c r="CJ115" s="221"/>
      <c r="CK115" s="245"/>
      <c r="CL115" s="164"/>
      <c r="CM115" s="154"/>
      <c r="CN115" s="156" t="s">
        <v>2307</v>
      </c>
      <c r="CO115" s="143" t="s">
        <v>1121</v>
      </c>
      <c r="CP115" s="143" t="s">
        <v>3102</v>
      </c>
    </row>
    <row r="116" spans="1:94" ht="22.5" customHeight="1" x14ac:dyDescent="0.25">
      <c r="A116" s="68">
        <v>114</v>
      </c>
      <c r="B116" s="63" t="s">
        <v>97</v>
      </c>
      <c r="C116" s="64" t="s">
        <v>323</v>
      </c>
      <c r="D116" s="67" t="s">
        <v>324</v>
      </c>
      <c r="E116" s="67" t="s">
        <v>555</v>
      </c>
      <c r="F116" s="67" t="s">
        <v>557</v>
      </c>
      <c r="G116" s="221">
        <v>80764998</v>
      </c>
      <c r="H116" s="221">
        <v>4</v>
      </c>
      <c r="I116" s="71" t="s">
        <v>560</v>
      </c>
      <c r="J116" s="72">
        <v>30703</v>
      </c>
      <c r="K116" s="216">
        <v>22</v>
      </c>
      <c r="L116" s="217">
        <v>1</v>
      </c>
      <c r="M116" s="217">
        <v>1984</v>
      </c>
      <c r="N116" s="159" t="s">
        <v>572</v>
      </c>
      <c r="O116" s="82" t="s">
        <v>819</v>
      </c>
      <c r="P116" s="114" t="s">
        <v>3119</v>
      </c>
      <c r="Q116" s="74">
        <v>3142687118</v>
      </c>
      <c r="R116" s="215" t="s">
        <v>820</v>
      </c>
      <c r="S116" s="214" t="s">
        <v>2911</v>
      </c>
      <c r="T116" s="147" t="s">
        <v>570</v>
      </c>
      <c r="U116" s="114" t="s">
        <v>583</v>
      </c>
      <c r="V116" s="78" t="s">
        <v>566</v>
      </c>
      <c r="W116" s="79">
        <v>1</v>
      </c>
      <c r="X116" s="146" t="s">
        <v>1077</v>
      </c>
      <c r="Y116" s="153" t="s">
        <v>1099</v>
      </c>
      <c r="Z116" s="167" t="s">
        <v>1113</v>
      </c>
      <c r="AA116" s="90" t="s">
        <v>1701</v>
      </c>
      <c r="AB116" s="88" t="s">
        <v>2401</v>
      </c>
      <c r="AC116" s="92" t="s">
        <v>2402</v>
      </c>
      <c r="AD116" s="94" t="s">
        <v>1702</v>
      </c>
      <c r="AE116" s="95" t="s">
        <v>1123</v>
      </c>
      <c r="AF116" s="97" t="s">
        <v>1124</v>
      </c>
      <c r="AG116" s="150">
        <v>536</v>
      </c>
      <c r="AH116" s="117">
        <v>35000000</v>
      </c>
      <c r="AI116" s="116">
        <v>44260</v>
      </c>
      <c r="AJ116" s="102">
        <v>57571</v>
      </c>
      <c r="AK116" s="103" t="s">
        <v>1673</v>
      </c>
      <c r="AL116" s="103">
        <v>44264</v>
      </c>
      <c r="AM116" s="103">
        <v>44561</v>
      </c>
      <c r="AN116" s="111">
        <v>9</v>
      </c>
      <c r="AO116" s="101">
        <v>22</v>
      </c>
      <c r="AP116" s="143">
        <f t="shared" si="6"/>
        <v>292</v>
      </c>
      <c r="AQ116" s="101" t="s">
        <v>1674</v>
      </c>
      <c r="AR116" s="106">
        <v>34183333</v>
      </c>
      <c r="AS116" s="106">
        <v>3500000</v>
      </c>
      <c r="AT116" s="109" t="s">
        <v>1703</v>
      </c>
      <c r="AU116" s="106">
        <v>34183333</v>
      </c>
      <c r="AV116" s="110">
        <v>44264</v>
      </c>
      <c r="AW116" s="104" t="s">
        <v>1704</v>
      </c>
      <c r="AX116" s="115"/>
      <c r="AY116" s="115"/>
      <c r="AZ116" s="115"/>
      <c r="BA116" s="115"/>
      <c r="BB116" s="115"/>
      <c r="BC116" s="115"/>
      <c r="BD116" s="115"/>
      <c r="BE116" s="115"/>
      <c r="BF116" s="115"/>
      <c r="BG116" s="115"/>
      <c r="BH116" s="115"/>
      <c r="BI116" s="115"/>
      <c r="BJ116" s="115"/>
      <c r="BK116" s="115"/>
      <c r="BL116" s="115"/>
      <c r="BM116" s="115"/>
      <c r="BN116" s="115"/>
      <c r="BO116" s="115"/>
      <c r="BP116" s="115"/>
      <c r="BQ116" s="140"/>
      <c r="BR116" s="98">
        <f t="shared" si="2"/>
        <v>34183333</v>
      </c>
      <c r="BS116" s="121">
        <f t="shared" si="3"/>
        <v>292</v>
      </c>
      <c r="BT116" s="122"/>
      <c r="BU116" s="129"/>
      <c r="BV116" s="124" t="s">
        <v>1118</v>
      </c>
      <c r="BW116" s="147" t="s">
        <v>1113</v>
      </c>
      <c r="BX116" s="154" t="s">
        <v>2298</v>
      </c>
      <c r="BY116" s="169"/>
      <c r="BZ116" s="169"/>
      <c r="CA116" s="149" t="s">
        <v>1673</v>
      </c>
      <c r="CB116" s="149">
        <v>44264</v>
      </c>
      <c r="CC116" s="165" t="s">
        <v>1705</v>
      </c>
      <c r="CD116" s="173" t="s">
        <v>2051</v>
      </c>
      <c r="CE116" s="170" t="s">
        <v>1222</v>
      </c>
      <c r="CF116" s="155"/>
      <c r="CG116" s="155"/>
      <c r="CH116" s="155"/>
      <c r="CI116" s="164"/>
      <c r="CJ116" s="221"/>
      <c r="CK116" s="245"/>
      <c r="CL116" s="164"/>
      <c r="CM116" s="156"/>
      <c r="CN116" s="156" t="s">
        <v>2307</v>
      </c>
      <c r="CO116" s="143" t="s">
        <v>1121</v>
      </c>
      <c r="CP116" s="143" t="s">
        <v>3102</v>
      </c>
    </row>
    <row r="117" spans="1:94" ht="22.5" customHeight="1" x14ac:dyDescent="0.25">
      <c r="A117" s="68">
        <v>115</v>
      </c>
      <c r="B117" s="63" t="s">
        <v>97</v>
      </c>
      <c r="C117" s="64" t="s">
        <v>325</v>
      </c>
      <c r="D117" s="67" t="s">
        <v>326</v>
      </c>
      <c r="E117" s="67" t="s">
        <v>555</v>
      </c>
      <c r="F117" s="67" t="s">
        <v>557</v>
      </c>
      <c r="G117" s="221">
        <v>32295905</v>
      </c>
      <c r="H117" s="221">
        <v>2</v>
      </c>
      <c r="I117" s="71" t="s">
        <v>559</v>
      </c>
      <c r="J117" s="72">
        <v>30783</v>
      </c>
      <c r="K117" s="216">
        <v>11</v>
      </c>
      <c r="L117" s="217">
        <v>4</v>
      </c>
      <c r="M117" s="217">
        <v>1984</v>
      </c>
      <c r="N117" s="159" t="s">
        <v>2547</v>
      </c>
      <c r="O117" s="82" t="s">
        <v>821</v>
      </c>
      <c r="P117" s="114" t="s">
        <v>3110</v>
      </c>
      <c r="Q117" s="74">
        <v>3212066368</v>
      </c>
      <c r="R117" s="215" t="s">
        <v>822</v>
      </c>
      <c r="S117" s="215" t="s">
        <v>822</v>
      </c>
      <c r="T117" s="147" t="s">
        <v>575</v>
      </c>
      <c r="U117" s="114" t="s">
        <v>596</v>
      </c>
      <c r="V117" s="78" t="s">
        <v>566</v>
      </c>
      <c r="W117" s="79">
        <v>1</v>
      </c>
      <c r="X117" s="146" t="s">
        <v>1068</v>
      </c>
      <c r="Y117" s="153" t="s">
        <v>2559</v>
      </c>
      <c r="Z117" s="167" t="s">
        <v>1112</v>
      </c>
      <c r="AA117" s="90" t="s">
        <v>1706</v>
      </c>
      <c r="AB117" s="88" t="s">
        <v>2401</v>
      </c>
      <c r="AC117" s="92" t="s">
        <v>2402</v>
      </c>
      <c r="AD117" s="94" t="s">
        <v>1707</v>
      </c>
      <c r="AE117" s="95" t="s">
        <v>1193</v>
      </c>
      <c r="AF117" s="97" t="s">
        <v>1194</v>
      </c>
      <c r="AG117" s="150">
        <v>538</v>
      </c>
      <c r="AH117" s="117">
        <v>65733333</v>
      </c>
      <c r="AI117" s="116">
        <v>44260</v>
      </c>
      <c r="AJ117" s="102">
        <v>57597</v>
      </c>
      <c r="AK117" s="112" t="s">
        <v>1708</v>
      </c>
      <c r="AL117" s="113">
        <v>44265</v>
      </c>
      <c r="AM117" s="113">
        <v>44559</v>
      </c>
      <c r="AN117" s="111">
        <v>9</v>
      </c>
      <c r="AO117" s="101">
        <v>19</v>
      </c>
      <c r="AP117" s="143">
        <f t="shared" ref="AP117:AP122" si="7">(AN117*30)+AO117</f>
        <v>289</v>
      </c>
      <c r="AQ117" s="101" t="s">
        <v>1709</v>
      </c>
      <c r="AR117" s="106">
        <v>65733333</v>
      </c>
      <c r="AS117" s="106">
        <v>6800000</v>
      </c>
      <c r="AT117" s="109" t="s">
        <v>1710</v>
      </c>
      <c r="AU117" s="106">
        <v>65733333</v>
      </c>
      <c r="AV117" s="110">
        <v>44265</v>
      </c>
      <c r="AW117" s="104" t="s">
        <v>1711</v>
      </c>
      <c r="AX117" s="115"/>
      <c r="AY117" s="115"/>
      <c r="AZ117" s="115"/>
      <c r="BA117" s="115"/>
      <c r="BB117" s="115"/>
      <c r="BC117" s="115"/>
      <c r="BD117" s="115"/>
      <c r="BE117" s="115"/>
      <c r="BF117" s="115"/>
      <c r="BG117" s="115"/>
      <c r="BH117" s="115"/>
      <c r="BI117" s="115"/>
      <c r="BJ117" s="115"/>
      <c r="BK117" s="115"/>
      <c r="BL117" s="115"/>
      <c r="BM117" s="115"/>
      <c r="BN117" s="115"/>
      <c r="BO117" s="115"/>
      <c r="BP117" s="115"/>
      <c r="BQ117" s="140"/>
      <c r="BR117" s="98">
        <f t="shared" si="2"/>
        <v>65733333</v>
      </c>
      <c r="BS117" s="121">
        <f t="shared" si="3"/>
        <v>289</v>
      </c>
      <c r="BT117" s="122"/>
      <c r="BU117" s="129"/>
      <c r="BV117" s="124" t="s">
        <v>1118</v>
      </c>
      <c r="BW117" s="147" t="s">
        <v>1112</v>
      </c>
      <c r="BX117" s="154" t="s">
        <v>2296</v>
      </c>
      <c r="BY117" s="169"/>
      <c r="BZ117" s="169"/>
      <c r="CA117" s="163" t="s">
        <v>1708</v>
      </c>
      <c r="CB117" s="149">
        <v>44265</v>
      </c>
      <c r="CC117" s="165" t="s">
        <v>1712</v>
      </c>
      <c r="CD117" s="173" t="s">
        <v>2050</v>
      </c>
      <c r="CE117" s="170" t="s">
        <v>121</v>
      </c>
      <c r="CF117" s="155"/>
      <c r="CG117" s="155"/>
      <c r="CH117" s="155"/>
      <c r="CI117" s="164"/>
      <c r="CJ117" s="221"/>
      <c r="CK117" s="245"/>
      <c r="CL117" s="164"/>
      <c r="CM117" s="156"/>
      <c r="CN117" s="156" t="s">
        <v>2307</v>
      </c>
      <c r="CO117" s="143" t="s">
        <v>1121</v>
      </c>
      <c r="CP117" s="143" t="s">
        <v>3102</v>
      </c>
    </row>
    <row r="118" spans="1:94" ht="22.5" customHeight="1" x14ac:dyDescent="0.25">
      <c r="A118" s="68">
        <v>116</v>
      </c>
      <c r="B118" s="63" t="s">
        <v>97</v>
      </c>
      <c r="C118" s="64" t="s">
        <v>327</v>
      </c>
      <c r="D118" s="67" t="s">
        <v>328</v>
      </c>
      <c r="E118" s="67" t="s">
        <v>555</v>
      </c>
      <c r="F118" s="67" t="s">
        <v>557</v>
      </c>
      <c r="G118" s="221">
        <v>79984076</v>
      </c>
      <c r="H118" s="221">
        <v>9</v>
      </c>
      <c r="I118" s="71" t="s">
        <v>560</v>
      </c>
      <c r="J118" s="72">
        <v>28863</v>
      </c>
      <c r="K118" s="216">
        <v>8</v>
      </c>
      <c r="L118" s="217">
        <v>1</v>
      </c>
      <c r="M118" s="217">
        <v>1979</v>
      </c>
      <c r="N118" s="159" t="s">
        <v>572</v>
      </c>
      <c r="O118" s="82" t="s">
        <v>823</v>
      </c>
      <c r="P118" s="114" t="s">
        <v>3110</v>
      </c>
      <c r="Q118" s="74">
        <v>3017587068</v>
      </c>
      <c r="R118" s="215" t="s">
        <v>824</v>
      </c>
      <c r="S118" s="214" t="s">
        <v>2912</v>
      </c>
      <c r="T118" s="147" t="s">
        <v>575</v>
      </c>
      <c r="U118" s="114" t="s">
        <v>596</v>
      </c>
      <c r="V118" s="78" t="s">
        <v>566</v>
      </c>
      <c r="W118" s="79">
        <v>3</v>
      </c>
      <c r="X118" s="146" t="s">
        <v>1077</v>
      </c>
      <c r="Y118" s="153" t="s">
        <v>2560</v>
      </c>
      <c r="Z118" s="167" t="s">
        <v>3103</v>
      </c>
      <c r="AA118" s="90" t="s">
        <v>1713</v>
      </c>
      <c r="AB118" s="88" t="s">
        <v>2401</v>
      </c>
      <c r="AC118" s="92" t="s">
        <v>2402</v>
      </c>
      <c r="AD118" s="94" t="s">
        <v>1714</v>
      </c>
      <c r="AE118" s="95" t="s">
        <v>1123</v>
      </c>
      <c r="AF118" s="97" t="s">
        <v>1124</v>
      </c>
      <c r="AG118" s="150">
        <v>537</v>
      </c>
      <c r="AH118" s="117">
        <v>35933333</v>
      </c>
      <c r="AI118" s="116">
        <v>44260</v>
      </c>
      <c r="AJ118" s="102">
        <v>57601</v>
      </c>
      <c r="AK118" s="112" t="s">
        <v>1708</v>
      </c>
      <c r="AL118" s="113">
        <v>44265</v>
      </c>
      <c r="AM118" s="113">
        <v>44549</v>
      </c>
      <c r="AN118" s="111">
        <v>9</v>
      </c>
      <c r="AO118" s="101">
        <v>9</v>
      </c>
      <c r="AP118" s="143">
        <f t="shared" si="7"/>
        <v>279</v>
      </c>
      <c r="AQ118" s="101" t="s">
        <v>1715</v>
      </c>
      <c r="AR118" s="106">
        <v>35933333</v>
      </c>
      <c r="AS118" s="106">
        <v>3850000</v>
      </c>
      <c r="AT118" s="109" t="s">
        <v>1716</v>
      </c>
      <c r="AU118" s="106">
        <v>35933333</v>
      </c>
      <c r="AV118" s="110">
        <v>44265</v>
      </c>
      <c r="AW118" s="104" t="s">
        <v>1717</v>
      </c>
      <c r="AX118" s="115"/>
      <c r="AY118" s="115"/>
      <c r="AZ118" s="115"/>
      <c r="BA118" s="115"/>
      <c r="BB118" s="115"/>
      <c r="BC118" s="115"/>
      <c r="BD118" s="115"/>
      <c r="BE118" s="115"/>
      <c r="BF118" s="115"/>
      <c r="BG118" s="115"/>
      <c r="BH118" s="115"/>
      <c r="BI118" s="115"/>
      <c r="BJ118" s="115"/>
      <c r="BK118" s="115"/>
      <c r="BL118" s="115"/>
      <c r="BM118" s="115"/>
      <c r="BN118" s="115"/>
      <c r="BO118" s="115"/>
      <c r="BP118" s="115"/>
      <c r="BQ118" s="140"/>
      <c r="BR118" s="98">
        <f t="shared" si="2"/>
        <v>35933333</v>
      </c>
      <c r="BS118" s="121">
        <f t="shared" si="3"/>
        <v>279</v>
      </c>
      <c r="BT118" s="122"/>
      <c r="BU118" s="120"/>
      <c r="BV118" s="124" t="s">
        <v>1118</v>
      </c>
      <c r="BW118" s="147" t="s">
        <v>1112</v>
      </c>
      <c r="BX118" s="154" t="s">
        <v>2296</v>
      </c>
      <c r="BY118" s="169"/>
      <c r="BZ118" s="169"/>
      <c r="CA118" s="163" t="s">
        <v>1708</v>
      </c>
      <c r="CB118" s="149">
        <v>44265</v>
      </c>
      <c r="CC118" s="165" t="s">
        <v>1718</v>
      </c>
      <c r="CD118" s="173" t="s">
        <v>2052</v>
      </c>
      <c r="CE118" s="170" t="s">
        <v>121</v>
      </c>
      <c r="CF118" s="155"/>
      <c r="CG118" s="155"/>
      <c r="CH118" s="155"/>
      <c r="CI118" s="164"/>
      <c r="CJ118" s="221"/>
      <c r="CK118" s="245"/>
      <c r="CL118" s="164"/>
      <c r="CM118" s="156"/>
      <c r="CN118" s="156" t="s">
        <v>2307</v>
      </c>
      <c r="CO118" s="143" t="s">
        <v>1121</v>
      </c>
      <c r="CP118" s="143" t="s">
        <v>3102</v>
      </c>
    </row>
    <row r="119" spans="1:94" ht="22.5" customHeight="1" x14ac:dyDescent="0.25">
      <c r="A119" s="68">
        <v>117</v>
      </c>
      <c r="B119" s="63" t="s">
        <v>97</v>
      </c>
      <c r="C119" s="64" t="s">
        <v>329</v>
      </c>
      <c r="D119" s="67" t="s">
        <v>330</v>
      </c>
      <c r="E119" s="67" t="s">
        <v>555</v>
      </c>
      <c r="F119" s="67" t="s">
        <v>557</v>
      </c>
      <c r="G119" s="221">
        <v>79979253</v>
      </c>
      <c r="H119" s="221">
        <v>6</v>
      </c>
      <c r="I119" s="71" t="s">
        <v>560</v>
      </c>
      <c r="J119" s="227">
        <v>29598</v>
      </c>
      <c r="K119" s="228">
        <v>12</v>
      </c>
      <c r="L119" s="229">
        <v>1</v>
      </c>
      <c r="M119" s="229">
        <v>1981</v>
      </c>
      <c r="N119" s="159" t="s">
        <v>563</v>
      </c>
      <c r="O119" s="82" t="s">
        <v>825</v>
      </c>
      <c r="P119" s="114" t="s">
        <v>3109</v>
      </c>
      <c r="Q119" s="74">
        <v>3023427149</v>
      </c>
      <c r="R119" s="215" t="s">
        <v>826</v>
      </c>
      <c r="S119" s="214" t="s">
        <v>2913</v>
      </c>
      <c r="T119" s="147" t="s">
        <v>620</v>
      </c>
      <c r="U119" s="114" t="s">
        <v>571</v>
      </c>
      <c r="V119" s="78" t="s">
        <v>566</v>
      </c>
      <c r="W119" s="79">
        <v>3</v>
      </c>
      <c r="X119" s="146" t="s">
        <v>1085</v>
      </c>
      <c r="Y119" s="153" t="s">
        <v>1095</v>
      </c>
      <c r="Z119" s="167" t="s">
        <v>3098</v>
      </c>
      <c r="AA119" s="90" t="s">
        <v>1719</v>
      </c>
      <c r="AB119" s="88" t="s">
        <v>2401</v>
      </c>
      <c r="AC119" s="92" t="s">
        <v>2402</v>
      </c>
      <c r="AD119" s="94" t="s">
        <v>1720</v>
      </c>
      <c r="AE119" s="95" t="s">
        <v>1123</v>
      </c>
      <c r="AF119" s="97" t="s">
        <v>1124</v>
      </c>
      <c r="AG119" s="150">
        <v>531</v>
      </c>
      <c r="AH119" s="117">
        <v>25000000</v>
      </c>
      <c r="AI119" s="116">
        <v>44259</v>
      </c>
      <c r="AJ119" s="102">
        <v>56069</v>
      </c>
      <c r="AK119" s="112" t="s">
        <v>1708</v>
      </c>
      <c r="AL119" s="113">
        <v>44265</v>
      </c>
      <c r="AM119" s="113">
        <v>44561</v>
      </c>
      <c r="AN119" s="111">
        <v>9</v>
      </c>
      <c r="AO119" s="101">
        <v>21</v>
      </c>
      <c r="AP119" s="143">
        <f t="shared" si="7"/>
        <v>291</v>
      </c>
      <c r="AQ119" s="101" t="s">
        <v>1721</v>
      </c>
      <c r="AR119" s="106">
        <v>24333333</v>
      </c>
      <c r="AS119" s="106">
        <v>2500000</v>
      </c>
      <c r="AT119" s="109" t="s">
        <v>1722</v>
      </c>
      <c r="AU119" s="106">
        <v>24333333</v>
      </c>
      <c r="AV119" s="110">
        <v>44265</v>
      </c>
      <c r="AW119" s="104" t="s">
        <v>1723</v>
      </c>
      <c r="AX119" s="115"/>
      <c r="AY119" s="115"/>
      <c r="AZ119" s="115"/>
      <c r="BA119" s="115"/>
      <c r="BB119" s="115"/>
      <c r="BC119" s="115"/>
      <c r="BD119" s="115"/>
      <c r="BE119" s="115"/>
      <c r="BF119" s="115"/>
      <c r="BG119" s="115"/>
      <c r="BH119" s="115"/>
      <c r="BI119" s="115"/>
      <c r="BJ119" s="115"/>
      <c r="BK119" s="115"/>
      <c r="BL119" s="115"/>
      <c r="BM119" s="115"/>
      <c r="BN119" s="115"/>
      <c r="BO119" s="115"/>
      <c r="BP119" s="115"/>
      <c r="BQ119" s="140"/>
      <c r="BR119" s="98">
        <f t="shared" si="2"/>
        <v>24333333</v>
      </c>
      <c r="BS119" s="121">
        <f t="shared" si="3"/>
        <v>291</v>
      </c>
      <c r="BT119" s="122"/>
      <c r="BU119" s="129"/>
      <c r="BV119" s="124" t="s">
        <v>1118</v>
      </c>
      <c r="BW119" s="147" t="s">
        <v>1378</v>
      </c>
      <c r="BX119" s="154" t="s">
        <v>1901</v>
      </c>
      <c r="BY119" s="169"/>
      <c r="BZ119" s="169"/>
      <c r="CA119" s="163" t="s">
        <v>1708</v>
      </c>
      <c r="CB119" s="149">
        <v>44265</v>
      </c>
      <c r="CC119" s="165" t="s">
        <v>1724</v>
      </c>
      <c r="CD119" s="173" t="s">
        <v>2053</v>
      </c>
      <c r="CE119" s="170" t="s">
        <v>119</v>
      </c>
      <c r="CF119" s="154"/>
      <c r="CG119" s="154"/>
      <c r="CH119" s="154"/>
      <c r="CI119" s="164"/>
      <c r="CJ119" s="221"/>
      <c r="CK119" s="245"/>
      <c r="CL119" s="164"/>
      <c r="CM119" s="154"/>
      <c r="CN119" s="156" t="s">
        <v>2307</v>
      </c>
      <c r="CO119" s="143" t="s">
        <v>1121</v>
      </c>
      <c r="CP119" s="143" t="s">
        <v>3102</v>
      </c>
    </row>
    <row r="120" spans="1:94" ht="22.5" customHeight="1" x14ac:dyDescent="0.25">
      <c r="A120" s="68">
        <v>118</v>
      </c>
      <c r="B120" s="63" t="s">
        <v>97</v>
      </c>
      <c r="C120" s="64" t="s">
        <v>331</v>
      </c>
      <c r="D120" s="67" t="s">
        <v>332</v>
      </c>
      <c r="E120" s="67" t="s">
        <v>555</v>
      </c>
      <c r="F120" s="67" t="s">
        <v>557</v>
      </c>
      <c r="G120" s="221">
        <v>79596834</v>
      </c>
      <c r="H120" s="221">
        <v>0</v>
      </c>
      <c r="I120" s="71" t="s">
        <v>560</v>
      </c>
      <c r="J120" s="72">
        <v>26317</v>
      </c>
      <c r="K120" s="216">
        <v>19</v>
      </c>
      <c r="L120" s="217">
        <v>1</v>
      </c>
      <c r="M120" s="217">
        <v>1972</v>
      </c>
      <c r="N120" s="159" t="s">
        <v>572</v>
      </c>
      <c r="O120" s="82" t="s">
        <v>827</v>
      </c>
      <c r="P120" s="114" t="s">
        <v>3116</v>
      </c>
      <c r="Q120" s="74">
        <v>3152180251</v>
      </c>
      <c r="R120" s="215" t="s">
        <v>828</v>
      </c>
      <c r="S120" s="214"/>
      <c r="T120" s="147" t="s">
        <v>575</v>
      </c>
      <c r="U120" s="114" t="s">
        <v>583</v>
      </c>
      <c r="V120" s="78" t="s">
        <v>566</v>
      </c>
      <c r="W120" s="79">
        <v>4</v>
      </c>
      <c r="X120" s="146" t="s">
        <v>1068</v>
      </c>
      <c r="Y120" s="153" t="s">
        <v>1067</v>
      </c>
      <c r="Z120" s="167" t="s">
        <v>2807</v>
      </c>
      <c r="AA120" s="90" t="s">
        <v>1725</v>
      </c>
      <c r="AB120" s="88" t="s">
        <v>2401</v>
      </c>
      <c r="AC120" s="92" t="s">
        <v>2402</v>
      </c>
      <c r="AD120" s="94" t="s">
        <v>1656</v>
      </c>
      <c r="AE120" s="95" t="s">
        <v>1162</v>
      </c>
      <c r="AF120" s="97" t="s">
        <v>1124</v>
      </c>
      <c r="AG120" s="150">
        <v>437</v>
      </c>
      <c r="AH120" s="117">
        <v>154800000</v>
      </c>
      <c r="AI120" s="116">
        <v>44245</v>
      </c>
      <c r="AJ120" s="102">
        <v>56625</v>
      </c>
      <c r="AK120" s="103">
        <v>44264</v>
      </c>
      <c r="AL120" s="113">
        <v>44265</v>
      </c>
      <c r="AM120" s="113">
        <v>44447</v>
      </c>
      <c r="AN120" s="111">
        <v>5</v>
      </c>
      <c r="AO120" s="101">
        <v>28</v>
      </c>
      <c r="AP120" s="143">
        <f t="shared" si="7"/>
        <v>178</v>
      </c>
      <c r="AQ120" s="101" t="s">
        <v>1618</v>
      </c>
      <c r="AR120" s="106">
        <v>25800000</v>
      </c>
      <c r="AS120" s="106">
        <v>4300000</v>
      </c>
      <c r="AT120" s="109" t="s">
        <v>1726</v>
      </c>
      <c r="AU120" s="106">
        <v>25800000</v>
      </c>
      <c r="AV120" s="110">
        <v>44265</v>
      </c>
      <c r="AW120" s="104" t="s">
        <v>1727</v>
      </c>
      <c r="AX120" s="115"/>
      <c r="AY120" s="115"/>
      <c r="AZ120" s="115"/>
      <c r="BA120" s="115"/>
      <c r="BB120" s="115"/>
      <c r="BC120" s="115"/>
      <c r="BD120" s="115"/>
      <c r="BE120" s="115"/>
      <c r="BF120" s="115"/>
      <c r="BG120" s="115"/>
      <c r="BH120" s="115"/>
      <c r="BI120" s="115"/>
      <c r="BJ120" s="115"/>
      <c r="BK120" s="115"/>
      <c r="BL120" s="115"/>
      <c r="BM120" s="115"/>
      <c r="BN120" s="115"/>
      <c r="BO120" s="115"/>
      <c r="BP120" s="115"/>
      <c r="BQ120" s="140"/>
      <c r="BR120" s="98">
        <f t="shared" si="2"/>
        <v>25800000</v>
      </c>
      <c r="BS120" s="121">
        <f t="shared" si="3"/>
        <v>178</v>
      </c>
      <c r="BT120" s="122"/>
      <c r="BU120" s="120"/>
      <c r="BV120" s="124" t="s">
        <v>1118</v>
      </c>
      <c r="BW120" s="147" t="s">
        <v>2486</v>
      </c>
      <c r="BX120" s="154" t="s">
        <v>2482</v>
      </c>
      <c r="BY120" s="169"/>
      <c r="BZ120" s="169"/>
      <c r="CA120" s="149">
        <v>44264</v>
      </c>
      <c r="CB120" s="149">
        <v>44265</v>
      </c>
      <c r="CC120" s="165" t="s">
        <v>1728</v>
      </c>
      <c r="CD120" s="173" t="s">
        <v>2054</v>
      </c>
      <c r="CE120" s="170" t="s">
        <v>1301</v>
      </c>
      <c r="CF120" s="155"/>
      <c r="CG120" s="155"/>
      <c r="CH120" s="155"/>
      <c r="CI120" s="164"/>
      <c r="CJ120" s="221"/>
      <c r="CK120" s="245"/>
      <c r="CL120" s="164"/>
      <c r="CM120" s="156"/>
      <c r="CN120" s="156" t="s">
        <v>2307</v>
      </c>
      <c r="CO120" s="143" t="s">
        <v>1121</v>
      </c>
      <c r="CP120" s="143" t="s">
        <v>3102</v>
      </c>
    </row>
    <row r="121" spans="1:94" ht="22.5" customHeight="1" x14ac:dyDescent="0.25">
      <c r="A121" s="68">
        <v>119</v>
      </c>
      <c r="B121" s="63" t="s">
        <v>97</v>
      </c>
      <c r="C121" s="64" t="s">
        <v>333</v>
      </c>
      <c r="D121" s="67" t="s">
        <v>334</v>
      </c>
      <c r="E121" s="67" t="s">
        <v>555</v>
      </c>
      <c r="F121" s="67" t="s">
        <v>557</v>
      </c>
      <c r="G121" s="221">
        <v>79895347</v>
      </c>
      <c r="H121" s="221">
        <v>8</v>
      </c>
      <c r="I121" s="71" t="s">
        <v>560</v>
      </c>
      <c r="J121" s="227">
        <v>28566</v>
      </c>
      <c r="K121" s="228">
        <v>17</v>
      </c>
      <c r="L121" s="229">
        <v>3</v>
      </c>
      <c r="M121" s="229">
        <v>1978</v>
      </c>
      <c r="N121" s="159" t="s">
        <v>572</v>
      </c>
      <c r="O121" s="82" t="s">
        <v>829</v>
      </c>
      <c r="P121" s="114" t="s">
        <v>3109</v>
      </c>
      <c r="Q121" s="74">
        <v>3112202274</v>
      </c>
      <c r="R121" s="215" t="s">
        <v>830</v>
      </c>
      <c r="S121" s="214" t="s">
        <v>2914</v>
      </c>
      <c r="T121" s="147" t="s">
        <v>575</v>
      </c>
      <c r="U121" s="114" t="s">
        <v>596</v>
      </c>
      <c r="V121" s="78" t="s">
        <v>566</v>
      </c>
      <c r="W121" s="79">
        <v>4</v>
      </c>
      <c r="X121" s="146" t="s">
        <v>1068</v>
      </c>
      <c r="Y121" s="153" t="s">
        <v>1100</v>
      </c>
      <c r="Z121" s="167" t="s">
        <v>2127</v>
      </c>
      <c r="AA121" s="90" t="s">
        <v>1729</v>
      </c>
      <c r="AB121" s="88" t="s">
        <v>2401</v>
      </c>
      <c r="AC121" s="92" t="s">
        <v>2402</v>
      </c>
      <c r="AD121" s="94" t="s">
        <v>1569</v>
      </c>
      <c r="AE121" s="95" t="s">
        <v>1200</v>
      </c>
      <c r="AF121" s="97" t="s">
        <v>1201</v>
      </c>
      <c r="AG121" s="150">
        <v>509</v>
      </c>
      <c r="AH121" s="117">
        <v>86000000</v>
      </c>
      <c r="AI121" s="116">
        <v>44256</v>
      </c>
      <c r="AJ121" s="102">
        <v>56814</v>
      </c>
      <c r="AK121" s="112" t="s">
        <v>1708</v>
      </c>
      <c r="AL121" s="113">
        <v>44265</v>
      </c>
      <c r="AM121" s="113">
        <v>44561</v>
      </c>
      <c r="AN121" s="111">
        <v>9</v>
      </c>
      <c r="AO121" s="101">
        <v>21</v>
      </c>
      <c r="AP121" s="143">
        <f t="shared" si="7"/>
        <v>291</v>
      </c>
      <c r="AQ121" s="101" t="s">
        <v>1721</v>
      </c>
      <c r="AR121" s="106">
        <v>41853333</v>
      </c>
      <c r="AS121" s="106">
        <v>4300000</v>
      </c>
      <c r="AT121" s="109" t="s">
        <v>1730</v>
      </c>
      <c r="AU121" s="106">
        <v>41853333</v>
      </c>
      <c r="AV121" s="110">
        <v>44265</v>
      </c>
      <c r="AW121" s="104" t="s">
        <v>1731</v>
      </c>
      <c r="AX121" s="115"/>
      <c r="AY121" s="115"/>
      <c r="AZ121" s="115"/>
      <c r="BA121" s="115"/>
      <c r="BB121" s="115"/>
      <c r="BC121" s="115"/>
      <c r="BD121" s="115"/>
      <c r="BE121" s="115"/>
      <c r="BF121" s="115"/>
      <c r="BG121" s="115"/>
      <c r="BH121" s="115"/>
      <c r="BI121" s="115"/>
      <c r="BJ121" s="115"/>
      <c r="BK121" s="115"/>
      <c r="BL121" s="115"/>
      <c r="BM121" s="115"/>
      <c r="BN121" s="115"/>
      <c r="BO121" s="115"/>
      <c r="BP121" s="115"/>
      <c r="BQ121" s="140"/>
      <c r="BR121" s="98">
        <f t="shared" si="2"/>
        <v>41853333</v>
      </c>
      <c r="BS121" s="121">
        <f t="shared" si="3"/>
        <v>291</v>
      </c>
      <c r="BT121" s="122"/>
      <c r="BU121" s="120"/>
      <c r="BV121" s="124" t="s">
        <v>1118</v>
      </c>
      <c r="BW121" s="147" t="s">
        <v>2127</v>
      </c>
      <c r="BX121" s="154" t="s">
        <v>1901</v>
      </c>
      <c r="BY121" s="169"/>
      <c r="BZ121" s="169"/>
      <c r="CA121" s="163" t="s">
        <v>1708</v>
      </c>
      <c r="CB121" s="149">
        <v>44265</v>
      </c>
      <c r="CC121" s="165" t="s">
        <v>1732</v>
      </c>
      <c r="CD121" s="173" t="s">
        <v>2055</v>
      </c>
      <c r="CE121" s="170" t="s">
        <v>1301</v>
      </c>
      <c r="CF121" s="155"/>
      <c r="CG121" s="155"/>
      <c r="CH121" s="155"/>
      <c r="CI121" s="164"/>
      <c r="CJ121" s="221"/>
      <c r="CK121" s="245"/>
      <c r="CL121" s="164"/>
      <c r="CM121" s="156"/>
      <c r="CN121" s="156" t="s">
        <v>2307</v>
      </c>
      <c r="CO121" s="143" t="s">
        <v>1121</v>
      </c>
      <c r="CP121" s="143" t="s">
        <v>3102</v>
      </c>
    </row>
    <row r="122" spans="1:94" ht="22.5" customHeight="1" x14ac:dyDescent="0.25">
      <c r="A122" s="68">
        <v>120</v>
      </c>
      <c r="B122" s="63" t="s">
        <v>97</v>
      </c>
      <c r="C122" s="64" t="s">
        <v>335</v>
      </c>
      <c r="D122" s="67" t="s">
        <v>336</v>
      </c>
      <c r="E122" s="67" t="s">
        <v>555</v>
      </c>
      <c r="F122" s="67" t="s">
        <v>557</v>
      </c>
      <c r="G122" s="221">
        <v>52290895</v>
      </c>
      <c r="H122" s="221">
        <v>7</v>
      </c>
      <c r="I122" s="71" t="s">
        <v>559</v>
      </c>
      <c r="J122" s="227">
        <v>30063</v>
      </c>
      <c r="K122" s="228">
        <v>22</v>
      </c>
      <c r="L122" s="229">
        <v>4</v>
      </c>
      <c r="M122" s="229">
        <v>1982</v>
      </c>
      <c r="N122" s="159" t="s">
        <v>572</v>
      </c>
      <c r="O122" s="76" t="s">
        <v>831</v>
      </c>
      <c r="P122" s="114" t="s">
        <v>3109</v>
      </c>
      <c r="Q122" s="74">
        <v>3204562555</v>
      </c>
      <c r="R122" s="215" t="s">
        <v>832</v>
      </c>
      <c r="S122" s="214" t="s">
        <v>2915</v>
      </c>
      <c r="T122" s="147" t="s">
        <v>575</v>
      </c>
      <c r="U122" s="203" t="s">
        <v>1062</v>
      </c>
      <c r="V122" s="78" t="s">
        <v>566</v>
      </c>
      <c r="W122" s="79">
        <v>3</v>
      </c>
      <c r="X122" s="146" t="s">
        <v>1068</v>
      </c>
      <c r="Y122" s="153" t="s">
        <v>1079</v>
      </c>
      <c r="Z122" s="167" t="s">
        <v>1228</v>
      </c>
      <c r="AA122" s="90" t="s">
        <v>1733</v>
      </c>
      <c r="AB122" s="88" t="s">
        <v>2401</v>
      </c>
      <c r="AC122" s="92" t="s">
        <v>2402</v>
      </c>
      <c r="AD122" s="94" t="s">
        <v>1734</v>
      </c>
      <c r="AE122" s="95" t="s">
        <v>1479</v>
      </c>
      <c r="AF122" s="97" t="s">
        <v>1294</v>
      </c>
      <c r="AG122" s="150">
        <v>527</v>
      </c>
      <c r="AH122" s="117">
        <v>86000000</v>
      </c>
      <c r="AI122" s="116">
        <v>44259</v>
      </c>
      <c r="AJ122" s="102">
        <v>56697</v>
      </c>
      <c r="AK122" s="103">
        <v>44264</v>
      </c>
      <c r="AL122" s="113">
        <v>44265</v>
      </c>
      <c r="AM122" s="113">
        <v>44561</v>
      </c>
      <c r="AN122" s="111">
        <v>9</v>
      </c>
      <c r="AO122" s="101">
        <v>21</v>
      </c>
      <c r="AP122" s="143">
        <f t="shared" si="7"/>
        <v>291</v>
      </c>
      <c r="AQ122" s="101" t="s">
        <v>1721</v>
      </c>
      <c r="AR122" s="106">
        <v>41853333</v>
      </c>
      <c r="AS122" s="106">
        <v>4300000</v>
      </c>
      <c r="AT122" s="109" t="s">
        <v>1735</v>
      </c>
      <c r="AU122" s="106">
        <v>41853333</v>
      </c>
      <c r="AV122" s="110">
        <v>44265</v>
      </c>
      <c r="AW122" s="104" t="s">
        <v>1736</v>
      </c>
      <c r="AX122" s="115"/>
      <c r="AY122" s="115"/>
      <c r="AZ122" s="115"/>
      <c r="BA122" s="115"/>
      <c r="BB122" s="115"/>
      <c r="BC122" s="115"/>
      <c r="BD122" s="115"/>
      <c r="BE122" s="115"/>
      <c r="BF122" s="115"/>
      <c r="BG122" s="115"/>
      <c r="BH122" s="115"/>
      <c r="BI122" s="115"/>
      <c r="BJ122" s="115"/>
      <c r="BK122" s="115"/>
      <c r="BL122" s="115"/>
      <c r="BM122" s="115"/>
      <c r="BN122" s="115"/>
      <c r="BO122" s="115"/>
      <c r="BP122" s="115"/>
      <c r="BQ122" s="140"/>
      <c r="BR122" s="98">
        <f t="shared" si="2"/>
        <v>41853333</v>
      </c>
      <c r="BS122" s="121">
        <f t="shared" si="3"/>
        <v>291</v>
      </c>
      <c r="BT122" s="122"/>
      <c r="BU122" s="129"/>
      <c r="BV122" s="124" t="s">
        <v>1118</v>
      </c>
      <c r="BW122" s="147" t="s">
        <v>1228</v>
      </c>
      <c r="BX122" s="154" t="s">
        <v>2300</v>
      </c>
      <c r="BY122" s="169"/>
      <c r="BZ122" s="169"/>
      <c r="CA122" s="149">
        <v>44264</v>
      </c>
      <c r="CB122" s="149">
        <v>44265</v>
      </c>
      <c r="CC122" s="165" t="s">
        <v>1737</v>
      </c>
      <c r="CD122" s="173" t="s">
        <v>2123</v>
      </c>
      <c r="CE122" s="170" t="s">
        <v>1301</v>
      </c>
      <c r="CF122" s="154"/>
      <c r="CG122" s="154"/>
      <c r="CH122" s="154"/>
      <c r="CI122" s="164"/>
      <c r="CJ122" s="221"/>
      <c r="CK122" s="245"/>
      <c r="CL122" s="164"/>
      <c r="CM122" s="154"/>
      <c r="CN122" s="156" t="s">
        <v>2307</v>
      </c>
      <c r="CO122" s="143" t="s">
        <v>1121</v>
      </c>
      <c r="CP122" s="143" t="s">
        <v>3102</v>
      </c>
    </row>
    <row r="123" spans="1:94" ht="22.5" customHeight="1" x14ac:dyDescent="0.25">
      <c r="A123" s="68">
        <v>121</v>
      </c>
      <c r="B123" s="63" t="s">
        <v>97</v>
      </c>
      <c r="C123" s="64" t="s">
        <v>337</v>
      </c>
      <c r="D123" s="67" t="s">
        <v>338</v>
      </c>
      <c r="E123" s="67" t="s">
        <v>555</v>
      </c>
      <c r="F123" s="67" t="s">
        <v>557</v>
      </c>
      <c r="G123" s="221">
        <v>80012986</v>
      </c>
      <c r="H123" s="221">
        <v>1</v>
      </c>
      <c r="I123" s="71" t="s">
        <v>560</v>
      </c>
      <c r="J123" s="72">
        <v>29344</v>
      </c>
      <c r="K123" s="216">
        <v>3</v>
      </c>
      <c r="L123" s="217">
        <v>5</v>
      </c>
      <c r="M123" s="217">
        <v>1980</v>
      </c>
      <c r="N123" s="159" t="s">
        <v>572</v>
      </c>
      <c r="O123" s="82" t="s">
        <v>833</v>
      </c>
      <c r="P123" s="114" t="s">
        <v>3109</v>
      </c>
      <c r="Q123" s="74">
        <v>3214256796</v>
      </c>
      <c r="R123" s="215" t="s">
        <v>834</v>
      </c>
      <c r="S123" s="214" t="s">
        <v>2916</v>
      </c>
      <c r="T123" s="147" t="s">
        <v>575</v>
      </c>
      <c r="U123" s="114" t="s">
        <v>580</v>
      </c>
      <c r="V123" s="78" t="s">
        <v>566</v>
      </c>
      <c r="W123" s="79">
        <v>1</v>
      </c>
      <c r="X123" s="146" t="s">
        <v>1077</v>
      </c>
      <c r="Y123" s="153" t="s">
        <v>1101</v>
      </c>
      <c r="Z123" s="167" t="s">
        <v>1738</v>
      </c>
      <c r="AA123" s="90" t="s">
        <v>1739</v>
      </c>
      <c r="AB123" s="88" t="s">
        <v>2401</v>
      </c>
      <c r="AC123" s="92" t="s">
        <v>2402</v>
      </c>
      <c r="AD123" s="94" t="s">
        <v>1740</v>
      </c>
      <c r="AE123" s="95" t="s">
        <v>1123</v>
      </c>
      <c r="AF123" s="97" t="s">
        <v>1124</v>
      </c>
      <c r="AG123" s="150">
        <v>535</v>
      </c>
      <c r="AH123" s="117">
        <v>67666667</v>
      </c>
      <c r="AI123" s="116">
        <v>44260</v>
      </c>
      <c r="AJ123" s="102">
        <v>57599</v>
      </c>
      <c r="AK123" s="103">
        <v>44265</v>
      </c>
      <c r="AL123" s="113">
        <v>44266</v>
      </c>
      <c r="AM123" s="113">
        <v>44561</v>
      </c>
      <c r="AN123" s="111">
        <v>9</v>
      </c>
      <c r="AO123" s="101">
        <v>20</v>
      </c>
      <c r="AP123" s="101">
        <v>290</v>
      </c>
      <c r="AQ123" s="101" t="s">
        <v>1741</v>
      </c>
      <c r="AR123" s="106">
        <v>33833333</v>
      </c>
      <c r="AS123" s="106">
        <v>3500000</v>
      </c>
      <c r="AT123" s="109" t="s">
        <v>1742</v>
      </c>
      <c r="AU123" s="106">
        <v>33833333</v>
      </c>
      <c r="AV123" s="110">
        <v>44266</v>
      </c>
      <c r="AW123" s="104" t="s">
        <v>1743</v>
      </c>
      <c r="AX123" s="115"/>
      <c r="AY123" s="115"/>
      <c r="AZ123" s="115"/>
      <c r="BA123" s="115"/>
      <c r="BB123" s="115"/>
      <c r="BC123" s="115"/>
      <c r="BD123" s="115"/>
      <c r="BE123" s="115"/>
      <c r="BF123" s="115"/>
      <c r="BG123" s="115"/>
      <c r="BH123" s="115"/>
      <c r="BI123" s="115"/>
      <c r="BJ123" s="115"/>
      <c r="BK123" s="115"/>
      <c r="BL123" s="115"/>
      <c r="BM123" s="115"/>
      <c r="BN123" s="115"/>
      <c r="BO123" s="115"/>
      <c r="BP123" s="115"/>
      <c r="BQ123" s="140"/>
      <c r="BR123" s="98">
        <f t="shared" si="2"/>
        <v>33833333</v>
      </c>
      <c r="BS123" s="121">
        <f t="shared" si="3"/>
        <v>290</v>
      </c>
      <c r="BT123" s="122"/>
      <c r="BU123" s="129"/>
      <c r="BV123" s="124" t="s">
        <v>1118</v>
      </c>
      <c r="BW123" s="147" t="s">
        <v>1738</v>
      </c>
      <c r="BX123" s="154" t="s">
        <v>1552</v>
      </c>
      <c r="BY123" s="169"/>
      <c r="BZ123" s="169"/>
      <c r="CA123" s="149">
        <v>44265</v>
      </c>
      <c r="CB123" s="149">
        <v>44266</v>
      </c>
      <c r="CC123" s="165" t="s">
        <v>1744</v>
      </c>
      <c r="CD123" s="173" t="s">
        <v>2056</v>
      </c>
      <c r="CE123" s="170" t="s">
        <v>1222</v>
      </c>
      <c r="CF123" s="155"/>
      <c r="CG123" s="155"/>
      <c r="CH123" s="155"/>
      <c r="CI123" s="164"/>
      <c r="CJ123" s="221"/>
      <c r="CK123" s="245"/>
      <c r="CL123" s="164"/>
      <c r="CM123" s="156"/>
      <c r="CN123" s="156" t="s">
        <v>2307</v>
      </c>
      <c r="CO123" s="143" t="s">
        <v>1121</v>
      </c>
      <c r="CP123" s="143" t="s">
        <v>3102</v>
      </c>
    </row>
    <row r="124" spans="1:94" ht="22.5" customHeight="1" x14ac:dyDescent="0.25">
      <c r="A124" s="68">
        <v>122</v>
      </c>
      <c r="B124" s="63" t="s">
        <v>97</v>
      </c>
      <c r="C124" s="64" t="s">
        <v>339</v>
      </c>
      <c r="D124" s="67" t="s">
        <v>340</v>
      </c>
      <c r="E124" s="67" t="s">
        <v>555</v>
      </c>
      <c r="F124" s="67" t="s">
        <v>557</v>
      </c>
      <c r="G124" s="221">
        <v>52286326</v>
      </c>
      <c r="H124" s="221">
        <v>2</v>
      </c>
      <c r="I124" s="71" t="s">
        <v>559</v>
      </c>
      <c r="J124" s="72">
        <v>27478</v>
      </c>
      <c r="K124" s="216">
        <v>25</v>
      </c>
      <c r="L124" s="217">
        <v>3</v>
      </c>
      <c r="M124" s="217">
        <v>1975</v>
      </c>
      <c r="N124" s="159" t="s">
        <v>572</v>
      </c>
      <c r="O124" s="82" t="s">
        <v>835</v>
      </c>
      <c r="P124" s="114" t="s">
        <v>3106</v>
      </c>
      <c r="Q124" s="74">
        <v>3112213535</v>
      </c>
      <c r="R124" s="215" t="s">
        <v>836</v>
      </c>
      <c r="S124" s="214" t="s">
        <v>2917</v>
      </c>
      <c r="T124" s="147" t="s">
        <v>620</v>
      </c>
      <c r="U124" s="114" t="s">
        <v>580</v>
      </c>
      <c r="V124" s="78" t="s">
        <v>566</v>
      </c>
      <c r="W124" s="79">
        <v>1</v>
      </c>
      <c r="X124" s="146" t="s">
        <v>1068</v>
      </c>
      <c r="Y124" s="153" t="s">
        <v>1102</v>
      </c>
      <c r="Z124" s="167" t="s">
        <v>2807</v>
      </c>
      <c r="AA124" s="90" t="s">
        <v>1745</v>
      </c>
      <c r="AB124" s="88" t="s">
        <v>2401</v>
      </c>
      <c r="AC124" s="92" t="s">
        <v>2402</v>
      </c>
      <c r="AD124" s="94" t="s">
        <v>1746</v>
      </c>
      <c r="AE124" s="95" t="s">
        <v>1162</v>
      </c>
      <c r="AF124" s="97" t="s">
        <v>1124</v>
      </c>
      <c r="AG124" s="150">
        <v>544</v>
      </c>
      <c r="AH124" s="117">
        <v>45000000</v>
      </c>
      <c r="AI124" s="116">
        <v>44264</v>
      </c>
      <c r="AJ124" s="102">
        <v>56832</v>
      </c>
      <c r="AK124" s="103">
        <v>44265</v>
      </c>
      <c r="AL124" s="113">
        <v>44266</v>
      </c>
      <c r="AM124" s="113">
        <v>44561</v>
      </c>
      <c r="AN124" s="111">
        <v>9</v>
      </c>
      <c r="AO124" s="101">
        <v>20</v>
      </c>
      <c r="AP124" s="101">
        <v>290</v>
      </c>
      <c r="AQ124" s="101" t="s">
        <v>1741</v>
      </c>
      <c r="AR124" s="106">
        <v>43650000</v>
      </c>
      <c r="AS124" s="106">
        <v>4500000</v>
      </c>
      <c r="AT124" s="109" t="s">
        <v>1747</v>
      </c>
      <c r="AU124" s="106">
        <v>43650000</v>
      </c>
      <c r="AV124" s="110">
        <v>44266</v>
      </c>
      <c r="AW124" s="104" t="s">
        <v>1748</v>
      </c>
      <c r="AX124" s="115"/>
      <c r="AY124" s="115"/>
      <c r="AZ124" s="115"/>
      <c r="BA124" s="115"/>
      <c r="BB124" s="115"/>
      <c r="BC124" s="115"/>
      <c r="BD124" s="115"/>
      <c r="BE124" s="115"/>
      <c r="BF124" s="115"/>
      <c r="BG124" s="115"/>
      <c r="BH124" s="115"/>
      <c r="BI124" s="115"/>
      <c r="BJ124" s="115"/>
      <c r="BK124" s="115"/>
      <c r="BL124" s="115"/>
      <c r="BM124" s="115"/>
      <c r="BN124" s="115"/>
      <c r="BO124" s="115"/>
      <c r="BP124" s="115"/>
      <c r="BQ124" s="140"/>
      <c r="BR124" s="98">
        <f t="shared" si="2"/>
        <v>43650000</v>
      </c>
      <c r="BS124" s="121">
        <f t="shared" si="3"/>
        <v>290</v>
      </c>
      <c r="BT124" s="122"/>
      <c r="BU124" s="120"/>
      <c r="BV124" s="124" t="s">
        <v>1118</v>
      </c>
      <c r="BW124" s="147" t="s">
        <v>2469</v>
      </c>
      <c r="BX124" s="154" t="s">
        <v>117</v>
      </c>
      <c r="BY124" s="169"/>
      <c r="BZ124" s="169"/>
      <c r="CA124" s="149">
        <v>44265</v>
      </c>
      <c r="CB124" s="149">
        <v>44266</v>
      </c>
      <c r="CC124" s="165" t="s">
        <v>1749</v>
      </c>
      <c r="CD124" s="173" t="s">
        <v>2057</v>
      </c>
      <c r="CE124" s="170" t="s">
        <v>121</v>
      </c>
      <c r="CF124" s="155"/>
      <c r="CG124" s="155"/>
      <c r="CH124" s="155"/>
      <c r="CI124" s="164"/>
      <c r="CJ124" s="221"/>
      <c r="CK124" s="245"/>
      <c r="CL124" s="164"/>
      <c r="CM124" s="156"/>
      <c r="CN124" s="156" t="s">
        <v>2307</v>
      </c>
      <c r="CO124" s="143" t="s">
        <v>1121</v>
      </c>
      <c r="CP124" s="143" t="s">
        <v>3102</v>
      </c>
    </row>
    <row r="125" spans="1:94" ht="22.5" customHeight="1" x14ac:dyDescent="0.25">
      <c r="A125" s="68">
        <v>123</v>
      </c>
      <c r="B125" s="63" t="s">
        <v>97</v>
      </c>
      <c r="C125" s="64" t="s">
        <v>341</v>
      </c>
      <c r="D125" s="67" t="s">
        <v>342</v>
      </c>
      <c r="E125" s="67" t="s">
        <v>555</v>
      </c>
      <c r="F125" s="67" t="s">
        <v>557</v>
      </c>
      <c r="G125" s="221">
        <v>1005329192</v>
      </c>
      <c r="H125" s="221">
        <v>9</v>
      </c>
      <c r="I125" s="71" t="s">
        <v>559</v>
      </c>
      <c r="J125" s="223">
        <v>36233</v>
      </c>
      <c r="K125" s="224">
        <v>14</v>
      </c>
      <c r="L125" s="225">
        <v>3</v>
      </c>
      <c r="M125" s="225">
        <v>1999</v>
      </c>
      <c r="N125" s="159" t="s">
        <v>2526</v>
      </c>
      <c r="O125" s="82" t="s">
        <v>837</v>
      </c>
      <c r="P125" s="114" t="s">
        <v>3120</v>
      </c>
      <c r="Q125" s="74">
        <v>3209791462</v>
      </c>
      <c r="R125" s="215" t="s">
        <v>838</v>
      </c>
      <c r="S125" s="214" t="s">
        <v>2918</v>
      </c>
      <c r="T125" s="147" t="s">
        <v>575</v>
      </c>
      <c r="U125" s="114" t="s">
        <v>596</v>
      </c>
      <c r="V125" s="78" t="s">
        <v>566</v>
      </c>
      <c r="W125" s="79">
        <v>1</v>
      </c>
      <c r="X125" s="146" t="s">
        <v>1085</v>
      </c>
      <c r="Y125" s="153" t="s">
        <v>1085</v>
      </c>
      <c r="Z125" s="167" t="s">
        <v>1774</v>
      </c>
      <c r="AA125" s="90" t="s">
        <v>1750</v>
      </c>
      <c r="AB125" s="88" t="s">
        <v>2401</v>
      </c>
      <c r="AC125" s="92" t="s">
        <v>2402</v>
      </c>
      <c r="AD125" s="94" t="s">
        <v>1751</v>
      </c>
      <c r="AE125" s="95" t="s">
        <v>1162</v>
      </c>
      <c r="AF125" s="97" t="s">
        <v>1124</v>
      </c>
      <c r="AG125" s="150">
        <v>529</v>
      </c>
      <c r="AH125" s="117">
        <v>72400000</v>
      </c>
      <c r="AI125" s="116">
        <v>44259</v>
      </c>
      <c r="AJ125" s="102">
        <v>56485</v>
      </c>
      <c r="AK125" s="103">
        <v>44265</v>
      </c>
      <c r="AL125" s="113">
        <v>44266</v>
      </c>
      <c r="AM125" s="113">
        <v>44561</v>
      </c>
      <c r="AN125" s="111">
        <v>9</v>
      </c>
      <c r="AO125" s="101">
        <v>20</v>
      </c>
      <c r="AP125" s="101">
        <v>290</v>
      </c>
      <c r="AQ125" s="101" t="s">
        <v>1741</v>
      </c>
      <c r="AR125" s="106">
        <v>17557000</v>
      </c>
      <c r="AS125" s="106">
        <v>1810000</v>
      </c>
      <c r="AT125" s="109" t="s">
        <v>1752</v>
      </c>
      <c r="AU125" s="106">
        <v>17557000</v>
      </c>
      <c r="AV125" s="110">
        <v>44266</v>
      </c>
      <c r="AW125" s="104" t="s">
        <v>1753</v>
      </c>
      <c r="AX125" s="115"/>
      <c r="AY125" s="115"/>
      <c r="AZ125" s="115"/>
      <c r="BA125" s="115"/>
      <c r="BB125" s="115"/>
      <c r="BC125" s="115"/>
      <c r="BD125" s="115"/>
      <c r="BE125" s="115"/>
      <c r="BF125" s="115"/>
      <c r="BG125" s="115"/>
      <c r="BH125" s="115"/>
      <c r="BI125" s="115"/>
      <c r="BJ125" s="115"/>
      <c r="BK125" s="115"/>
      <c r="BL125" s="115"/>
      <c r="BM125" s="115"/>
      <c r="BN125" s="115"/>
      <c r="BO125" s="115"/>
      <c r="BP125" s="115"/>
      <c r="BQ125" s="140"/>
      <c r="BR125" s="98">
        <f t="shared" si="2"/>
        <v>17557000</v>
      </c>
      <c r="BS125" s="121">
        <f t="shared" si="3"/>
        <v>290</v>
      </c>
      <c r="BT125" s="122"/>
      <c r="BU125" s="120"/>
      <c r="BV125" s="124" t="s">
        <v>1118</v>
      </c>
      <c r="BW125" s="152" t="s">
        <v>1774</v>
      </c>
      <c r="BX125" s="154" t="s">
        <v>2295</v>
      </c>
      <c r="BY125" s="169"/>
      <c r="BZ125" s="169"/>
      <c r="CA125" s="149">
        <v>44265</v>
      </c>
      <c r="CB125" s="149">
        <v>44266</v>
      </c>
      <c r="CC125" s="165" t="s">
        <v>1754</v>
      </c>
      <c r="CD125" s="173" t="s">
        <v>2058</v>
      </c>
      <c r="CE125" s="170" t="s">
        <v>1352</v>
      </c>
      <c r="CF125" s="155"/>
      <c r="CG125" s="155"/>
      <c r="CH125" s="155"/>
      <c r="CI125" s="164"/>
      <c r="CJ125" s="221"/>
      <c r="CK125" s="245"/>
      <c r="CL125" s="164"/>
      <c r="CM125" s="156"/>
      <c r="CN125" s="156" t="s">
        <v>2307</v>
      </c>
      <c r="CO125" s="143" t="s">
        <v>1121</v>
      </c>
      <c r="CP125" s="143" t="s">
        <v>3102</v>
      </c>
    </row>
    <row r="126" spans="1:94" ht="22.5" customHeight="1" x14ac:dyDescent="0.25">
      <c r="A126" s="68">
        <v>124</v>
      </c>
      <c r="B126" s="63" t="s">
        <v>97</v>
      </c>
      <c r="C126" s="64" t="s">
        <v>343</v>
      </c>
      <c r="D126" s="67" t="s">
        <v>344</v>
      </c>
      <c r="E126" s="67" t="s">
        <v>555</v>
      </c>
      <c r="F126" s="67" t="s">
        <v>557</v>
      </c>
      <c r="G126" s="221">
        <v>1023025593</v>
      </c>
      <c r="H126" s="221">
        <v>9</v>
      </c>
      <c r="I126" s="71" t="s">
        <v>560</v>
      </c>
      <c r="J126" s="72">
        <v>35755</v>
      </c>
      <c r="K126" s="216">
        <v>21</v>
      </c>
      <c r="L126" s="217">
        <v>11</v>
      </c>
      <c r="M126" s="217">
        <v>1997</v>
      </c>
      <c r="N126" s="159" t="s">
        <v>572</v>
      </c>
      <c r="O126" s="82" t="s">
        <v>839</v>
      </c>
      <c r="P126" s="114" t="s">
        <v>3109</v>
      </c>
      <c r="Q126" s="74">
        <v>3044478730</v>
      </c>
      <c r="R126" s="215" t="s">
        <v>840</v>
      </c>
      <c r="S126" s="214" t="s">
        <v>2919</v>
      </c>
      <c r="T126" s="147" t="s">
        <v>845</v>
      </c>
      <c r="U126" s="114" t="s">
        <v>571</v>
      </c>
      <c r="V126" s="78" t="s">
        <v>566</v>
      </c>
      <c r="W126" s="79">
        <v>1</v>
      </c>
      <c r="X126" s="146" t="s">
        <v>1085</v>
      </c>
      <c r="Y126" s="153" t="s">
        <v>1085</v>
      </c>
      <c r="Z126" s="167" t="s">
        <v>1586</v>
      </c>
      <c r="AA126" s="90" t="s">
        <v>1755</v>
      </c>
      <c r="AB126" s="88" t="s">
        <v>2401</v>
      </c>
      <c r="AC126" s="92" t="s">
        <v>2402</v>
      </c>
      <c r="AD126" s="94" t="s">
        <v>1756</v>
      </c>
      <c r="AE126" s="95" t="s">
        <v>1123</v>
      </c>
      <c r="AF126" s="97" t="s">
        <v>1124</v>
      </c>
      <c r="AG126" s="150">
        <v>539</v>
      </c>
      <c r="AH126" s="117">
        <v>50000000</v>
      </c>
      <c r="AI126" s="116">
        <v>44260</v>
      </c>
      <c r="AJ126" s="102">
        <v>57522</v>
      </c>
      <c r="AK126" s="103">
        <v>44265</v>
      </c>
      <c r="AL126" s="113">
        <v>44266</v>
      </c>
      <c r="AM126" s="113">
        <v>44561</v>
      </c>
      <c r="AN126" s="111">
        <v>9</v>
      </c>
      <c r="AO126" s="101">
        <v>20</v>
      </c>
      <c r="AP126" s="101">
        <v>290</v>
      </c>
      <c r="AQ126" s="101" t="s">
        <v>1741</v>
      </c>
      <c r="AR126" s="106">
        <v>24250000</v>
      </c>
      <c r="AS126" s="106">
        <v>2500000</v>
      </c>
      <c r="AT126" s="109" t="s">
        <v>1757</v>
      </c>
      <c r="AU126" s="106">
        <v>24250000</v>
      </c>
      <c r="AV126" s="110">
        <v>44266</v>
      </c>
      <c r="AW126" s="104" t="s">
        <v>1758</v>
      </c>
      <c r="AX126" s="115"/>
      <c r="AY126" s="115"/>
      <c r="AZ126" s="115"/>
      <c r="BA126" s="115"/>
      <c r="BB126" s="115"/>
      <c r="BC126" s="115"/>
      <c r="BD126" s="115"/>
      <c r="BE126" s="115"/>
      <c r="BF126" s="115"/>
      <c r="BG126" s="115"/>
      <c r="BH126" s="115"/>
      <c r="BI126" s="115"/>
      <c r="BJ126" s="115"/>
      <c r="BK126" s="115"/>
      <c r="BL126" s="115"/>
      <c r="BM126" s="115"/>
      <c r="BN126" s="115"/>
      <c r="BO126" s="115"/>
      <c r="BP126" s="115"/>
      <c r="BQ126" s="140"/>
      <c r="BR126" s="98">
        <f t="shared" si="2"/>
        <v>24250000</v>
      </c>
      <c r="BS126" s="121">
        <f t="shared" si="3"/>
        <v>290</v>
      </c>
      <c r="BT126" s="122"/>
      <c r="BU126" s="120"/>
      <c r="BV126" s="124" t="s">
        <v>1118</v>
      </c>
      <c r="BW126" s="147" t="s">
        <v>1586</v>
      </c>
      <c r="BX126" s="154" t="s">
        <v>2302</v>
      </c>
      <c r="BY126" s="169"/>
      <c r="BZ126" s="169"/>
      <c r="CA126" s="149">
        <v>44265</v>
      </c>
      <c r="CB126" s="149">
        <v>44266</v>
      </c>
      <c r="CC126" s="165" t="s">
        <v>1759</v>
      </c>
      <c r="CD126" s="173" t="s">
        <v>2059</v>
      </c>
      <c r="CE126" s="170" t="s">
        <v>119</v>
      </c>
      <c r="CF126" s="155"/>
      <c r="CG126" s="155"/>
      <c r="CH126" s="155"/>
      <c r="CI126" s="164"/>
      <c r="CJ126" s="221"/>
      <c r="CK126" s="245"/>
      <c r="CL126" s="164"/>
      <c r="CM126" s="156"/>
      <c r="CN126" s="156" t="s">
        <v>2307</v>
      </c>
      <c r="CO126" s="143" t="s">
        <v>1121</v>
      </c>
      <c r="CP126" s="143" t="s">
        <v>3102</v>
      </c>
    </row>
    <row r="127" spans="1:94" ht="22.5" customHeight="1" x14ac:dyDescent="0.25">
      <c r="A127" s="68">
        <v>125</v>
      </c>
      <c r="B127" s="63" t="s">
        <v>97</v>
      </c>
      <c r="C127" s="64" t="s">
        <v>345</v>
      </c>
      <c r="D127" s="67" t="s">
        <v>346</v>
      </c>
      <c r="E127" s="67" t="s">
        <v>555</v>
      </c>
      <c r="F127" s="67" t="s">
        <v>557</v>
      </c>
      <c r="G127" s="221">
        <v>32879018</v>
      </c>
      <c r="H127" s="221">
        <v>1</v>
      </c>
      <c r="I127" s="71" t="s">
        <v>559</v>
      </c>
      <c r="J127" s="72">
        <v>27703</v>
      </c>
      <c r="K127" s="216">
        <v>5</v>
      </c>
      <c r="L127" s="217">
        <v>11</v>
      </c>
      <c r="M127" s="217">
        <v>1975</v>
      </c>
      <c r="N127" s="159" t="s">
        <v>2548</v>
      </c>
      <c r="O127" s="82" t="s">
        <v>841</v>
      </c>
      <c r="P127" s="114" t="s">
        <v>3121</v>
      </c>
      <c r="Q127" s="74">
        <v>3213665277</v>
      </c>
      <c r="R127" s="215" t="s">
        <v>842</v>
      </c>
      <c r="S127" s="214" t="s">
        <v>2920</v>
      </c>
      <c r="T127" s="147" t="s">
        <v>570</v>
      </c>
      <c r="U127" s="114" t="s">
        <v>583</v>
      </c>
      <c r="V127" s="78" t="s">
        <v>566</v>
      </c>
      <c r="W127" s="79">
        <v>1</v>
      </c>
      <c r="X127" s="146" t="s">
        <v>1085</v>
      </c>
      <c r="Y127" s="153" t="s">
        <v>1085</v>
      </c>
      <c r="Z127" s="167" t="s">
        <v>1774</v>
      </c>
      <c r="AA127" s="90" t="s">
        <v>1760</v>
      </c>
      <c r="AB127" s="88" t="s">
        <v>2401</v>
      </c>
      <c r="AC127" s="92" t="s">
        <v>2402</v>
      </c>
      <c r="AD127" s="94" t="s">
        <v>1751</v>
      </c>
      <c r="AE127" s="95" t="s">
        <v>1162</v>
      </c>
      <c r="AF127" s="97" t="s">
        <v>1124</v>
      </c>
      <c r="AG127" s="150">
        <v>529</v>
      </c>
      <c r="AH127" s="117">
        <v>72400000</v>
      </c>
      <c r="AI127" s="116">
        <v>44259</v>
      </c>
      <c r="AJ127" s="102">
        <v>56485</v>
      </c>
      <c r="AK127" s="103">
        <v>44265</v>
      </c>
      <c r="AL127" s="113">
        <v>44266</v>
      </c>
      <c r="AM127" s="113">
        <v>44561</v>
      </c>
      <c r="AN127" s="111">
        <v>9</v>
      </c>
      <c r="AO127" s="101">
        <v>20</v>
      </c>
      <c r="AP127" s="101">
        <v>290</v>
      </c>
      <c r="AQ127" s="101" t="s">
        <v>1741</v>
      </c>
      <c r="AR127" s="106">
        <v>17557000</v>
      </c>
      <c r="AS127" s="106">
        <v>1810000</v>
      </c>
      <c r="AT127" s="109" t="s">
        <v>1761</v>
      </c>
      <c r="AU127" s="106">
        <v>17557000</v>
      </c>
      <c r="AV127" s="110">
        <v>44266</v>
      </c>
      <c r="AW127" s="104" t="s">
        <v>1762</v>
      </c>
      <c r="AX127" s="115"/>
      <c r="AY127" s="115"/>
      <c r="AZ127" s="115"/>
      <c r="BA127" s="115"/>
      <c r="BB127" s="115"/>
      <c r="BC127" s="115"/>
      <c r="BD127" s="115"/>
      <c r="BE127" s="115"/>
      <c r="BF127" s="115"/>
      <c r="BG127" s="115"/>
      <c r="BH127" s="115"/>
      <c r="BI127" s="115"/>
      <c r="BJ127" s="115"/>
      <c r="BK127" s="115"/>
      <c r="BL127" s="115"/>
      <c r="BM127" s="115"/>
      <c r="BN127" s="115"/>
      <c r="BO127" s="115"/>
      <c r="BP127" s="115"/>
      <c r="BQ127" s="140"/>
      <c r="BR127" s="98">
        <f t="shared" si="2"/>
        <v>17557000</v>
      </c>
      <c r="BS127" s="121">
        <f t="shared" si="3"/>
        <v>290</v>
      </c>
      <c r="BT127" s="122"/>
      <c r="BU127" s="120"/>
      <c r="BV127" s="124" t="s">
        <v>1118</v>
      </c>
      <c r="BW127" s="152" t="s">
        <v>1774</v>
      </c>
      <c r="BX127" s="154" t="s">
        <v>2295</v>
      </c>
      <c r="BY127" s="169"/>
      <c r="BZ127" s="169"/>
      <c r="CA127" s="149">
        <v>44265</v>
      </c>
      <c r="CB127" s="149">
        <v>44266</v>
      </c>
      <c r="CC127" s="165" t="s">
        <v>1763</v>
      </c>
      <c r="CD127" s="173" t="s">
        <v>2060</v>
      </c>
      <c r="CE127" s="170" t="s">
        <v>1222</v>
      </c>
      <c r="CF127" s="155"/>
      <c r="CG127" s="155"/>
      <c r="CH127" s="155"/>
      <c r="CI127" s="164"/>
      <c r="CJ127" s="221"/>
      <c r="CK127" s="245"/>
      <c r="CL127" s="164"/>
      <c r="CM127" s="156"/>
      <c r="CN127" s="156" t="s">
        <v>2307</v>
      </c>
      <c r="CO127" s="143" t="s">
        <v>1121</v>
      </c>
      <c r="CP127" s="143" t="s">
        <v>3102</v>
      </c>
    </row>
    <row r="128" spans="1:94" ht="22.5" customHeight="1" x14ac:dyDescent="0.25">
      <c r="A128" s="68">
        <v>126</v>
      </c>
      <c r="B128" s="63" t="s">
        <v>97</v>
      </c>
      <c r="C128" s="64" t="s">
        <v>347</v>
      </c>
      <c r="D128" s="67" t="s">
        <v>348</v>
      </c>
      <c r="E128" s="67" t="s">
        <v>555</v>
      </c>
      <c r="F128" s="67" t="s">
        <v>557</v>
      </c>
      <c r="G128" s="221">
        <v>1010012831</v>
      </c>
      <c r="H128" s="221">
        <v>3</v>
      </c>
      <c r="I128" s="71" t="s">
        <v>560</v>
      </c>
      <c r="J128" s="72">
        <v>36220</v>
      </c>
      <c r="K128" s="216">
        <v>1</v>
      </c>
      <c r="L128" s="217">
        <v>3</v>
      </c>
      <c r="M128" s="217">
        <v>1999</v>
      </c>
      <c r="N128" s="159" t="s">
        <v>572</v>
      </c>
      <c r="O128" s="82" t="s">
        <v>843</v>
      </c>
      <c r="P128" s="114" t="s">
        <v>3123</v>
      </c>
      <c r="Q128" s="74">
        <v>3202201193</v>
      </c>
      <c r="R128" s="215" t="s">
        <v>844</v>
      </c>
      <c r="S128" s="214" t="s">
        <v>2921</v>
      </c>
      <c r="T128" s="147" t="s">
        <v>845</v>
      </c>
      <c r="U128" s="114" t="s">
        <v>571</v>
      </c>
      <c r="V128" s="78" t="s">
        <v>566</v>
      </c>
      <c r="W128" s="79">
        <v>3</v>
      </c>
      <c r="X128" s="146" t="s">
        <v>1077</v>
      </c>
      <c r="Y128" s="153" t="s">
        <v>1077</v>
      </c>
      <c r="Z128" s="167" t="s">
        <v>2807</v>
      </c>
      <c r="AA128" s="90" t="s">
        <v>1764</v>
      </c>
      <c r="AB128" s="88" t="s">
        <v>2401</v>
      </c>
      <c r="AC128" s="92" t="s">
        <v>2402</v>
      </c>
      <c r="AD128" s="94" t="s">
        <v>1765</v>
      </c>
      <c r="AE128" s="95" t="s">
        <v>1162</v>
      </c>
      <c r="AF128" s="97" t="s">
        <v>1124</v>
      </c>
      <c r="AG128" s="150">
        <v>545</v>
      </c>
      <c r="AH128" s="117">
        <v>48600000</v>
      </c>
      <c r="AI128" s="116">
        <v>44264</v>
      </c>
      <c r="AJ128" s="102">
        <v>57648</v>
      </c>
      <c r="AK128" s="103">
        <v>44266</v>
      </c>
      <c r="AL128" s="113">
        <v>44267</v>
      </c>
      <c r="AM128" s="113">
        <v>44450</v>
      </c>
      <c r="AN128" s="111">
        <v>6</v>
      </c>
      <c r="AO128" s="101">
        <v>0</v>
      </c>
      <c r="AP128" s="101">
        <v>180</v>
      </c>
      <c r="AQ128" s="101" t="s">
        <v>1163</v>
      </c>
      <c r="AR128" s="106">
        <v>16200000</v>
      </c>
      <c r="AS128" s="106">
        <v>2700000</v>
      </c>
      <c r="AT128" s="109" t="s">
        <v>1766</v>
      </c>
      <c r="AU128" s="106">
        <v>16200000</v>
      </c>
      <c r="AV128" s="110">
        <v>44267</v>
      </c>
      <c r="AW128" s="104" t="s">
        <v>1767</v>
      </c>
      <c r="AX128" s="115"/>
      <c r="AY128" s="115"/>
      <c r="AZ128" s="115"/>
      <c r="BA128" s="115"/>
      <c r="BB128" s="115"/>
      <c r="BC128" s="115"/>
      <c r="BD128" s="115"/>
      <c r="BE128" s="115"/>
      <c r="BF128" s="115"/>
      <c r="BG128" s="115"/>
      <c r="BH128" s="115"/>
      <c r="BI128" s="115"/>
      <c r="BJ128" s="115"/>
      <c r="BK128" s="115"/>
      <c r="BL128" s="115"/>
      <c r="BM128" s="115"/>
      <c r="BN128" s="115"/>
      <c r="BO128" s="115"/>
      <c r="BP128" s="115"/>
      <c r="BQ128" s="140"/>
      <c r="BR128" s="98">
        <f t="shared" si="2"/>
        <v>16200000</v>
      </c>
      <c r="BS128" s="121">
        <f t="shared" si="3"/>
        <v>180</v>
      </c>
      <c r="BT128" s="122"/>
      <c r="BU128" s="120"/>
      <c r="BV128" s="124" t="s">
        <v>1118</v>
      </c>
      <c r="BW128" s="147" t="s">
        <v>2469</v>
      </c>
      <c r="BX128" s="154" t="s">
        <v>117</v>
      </c>
      <c r="BY128" s="169"/>
      <c r="BZ128" s="169"/>
      <c r="CA128" s="149">
        <v>44266</v>
      </c>
      <c r="CB128" s="149">
        <v>44267</v>
      </c>
      <c r="CC128" s="165" t="s">
        <v>1768</v>
      </c>
      <c r="CD128" s="173" t="s">
        <v>2061</v>
      </c>
      <c r="CE128" s="170" t="s">
        <v>1119</v>
      </c>
      <c r="CF128" s="155"/>
      <c r="CG128" s="155"/>
      <c r="CH128" s="155"/>
      <c r="CI128" s="164"/>
      <c r="CJ128" s="221"/>
      <c r="CK128" s="245"/>
      <c r="CL128" s="164"/>
      <c r="CM128" s="156"/>
      <c r="CN128" s="156" t="s">
        <v>2307</v>
      </c>
      <c r="CO128" s="143" t="s">
        <v>1121</v>
      </c>
      <c r="CP128" s="143" t="s">
        <v>3102</v>
      </c>
    </row>
    <row r="129" spans="1:94" ht="22.5" customHeight="1" x14ac:dyDescent="0.25">
      <c r="A129" s="68">
        <v>127</v>
      </c>
      <c r="B129" s="63" t="s">
        <v>97</v>
      </c>
      <c r="C129" s="64" t="s">
        <v>349</v>
      </c>
      <c r="D129" s="67" t="s">
        <v>350</v>
      </c>
      <c r="E129" s="67" t="s">
        <v>555</v>
      </c>
      <c r="F129" s="67" t="s">
        <v>557</v>
      </c>
      <c r="G129" s="221">
        <v>52358473</v>
      </c>
      <c r="H129" s="221">
        <v>7</v>
      </c>
      <c r="I129" s="71" t="s">
        <v>559</v>
      </c>
      <c r="J129" s="72">
        <v>28504</v>
      </c>
      <c r="K129" s="216">
        <v>14</v>
      </c>
      <c r="L129" s="217">
        <v>1</v>
      </c>
      <c r="M129" s="217">
        <v>1978</v>
      </c>
      <c r="N129" s="159" t="s">
        <v>572</v>
      </c>
      <c r="O129" s="82" t="s">
        <v>846</v>
      </c>
      <c r="P129" s="114" t="s">
        <v>3116</v>
      </c>
      <c r="Q129" s="74">
        <v>3175157227</v>
      </c>
      <c r="R129" s="215" t="s">
        <v>847</v>
      </c>
      <c r="S129" s="214" t="s">
        <v>2922</v>
      </c>
      <c r="T129" s="147" t="s">
        <v>575</v>
      </c>
      <c r="U129" s="203" t="s">
        <v>1062</v>
      </c>
      <c r="V129" s="78" t="s">
        <v>566</v>
      </c>
      <c r="W129" s="79">
        <v>1</v>
      </c>
      <c r="X129" s="146" t="s">
        <v>1068</v>
      </c>
      <c r="Y129" s="153" t="s">
        <v>1103</v>
      </c>
      <c r="Z129" s="167" t="s">
        <v>1190</v>
      </c>
      <c r="AA129" s="90" t="s">
        <v>1769</v>
      </c>
      <c r="AB129" s="88" t="s">
        <v>2401</v>
      </c>
      <c r="AC129" s="92" t="s">
        <v>2402</v>
      </c>
      <c r="AD129" s="94" t="s">
        <v>1192</v>
      </c>
      <c r="AE129" s="95" t="s">
        <v>1123</v>
      </c>
      <c r="AF129" s="97" t="s">
        <v>1124</v>
      </c>
      <c r="AG129" s="150">
        <v>543</v>
      </c>
      <c r="AH129" s="117">
        <v>157140000</v>
      </c>
      <c r="AI129" s="116">
        <v>44264</v>
      </c>
      <c r="AJ129" s="102">
        <v>57604</v>
      </c>
      <c r="AK129" s="103">
        <v>44266</v>
      </c>
      <c r="AL129" s="113">
        <v>44267</v>
      </c>
      <c r="AM129" s="113">
        <v>44543</v>
      </c>
      <c r="AN129" s="111">
        <v>8</v>
      </c>
      <c r="AO129" s="101">
        <v>28</v>
      </c>
      <c r="AP129" s="143">
        <f t="shared" ref="AP129:AP157" si="8">(AN129*30)+AO129</f>
        <v>268</v>
      </c>
      <c r="AQ129" s="101" t="s">
        <v>1770</v>
      </c>
      <c r="AR129" s="106">
        <v>39285000</v>
      </c>
      <c r="AS129" s="106">
        <v>4365000</v>
      </c>
      <c r="AT129" s="109" t="s">
        <v>1771</v>
      </c>
      <c r="AU129" s="106">
        <v>39285000</v>
      </c>
      <c r="AV129" s="110">
        <v>44267</v>
      </c>
      <c r="AW129" s="104" t="s">
        <v>1772</v>
      </c>
      <c r="AX129" s="115"/>
      <c r="AY129" s="115"/>
      <c r="AZ129" s="115"/>
      <c r="BA129" s="115"/>
      <c r="BB129" s="115"/>
      <c r="BC129" s="115"/>
      <c r="BD129" s="115"/>
      <c r="BE129" s="115"/>
      <c r="BF129" s="115"/>
      <c r="BG129" s="115"/>
      <c r="BH129" s="115"/>
      <c r="BI129" s="115"/>
      <c r="BJ129" s="115"/>
      <c r="BK129" s="115"/>
      <c r="BL129" s="115"/>
      <c r="BM129" s="115"/>
      <c r="BN129" s="115"/>
      <c r="BO129" s="115"/>
      <c r="BP129" s="115"/>
      <c r="BQ129" s="140"/>
      <c r="BR129" s="98">
        <f t="shared" si="2"/>
        <v>39285000</v>
      </c>
      <c r="BS129" s="121">
        <f t="shared" si="3"/>
        <v>268</v>
      </c>
      <c r="BT129" s="122"/>
      <c r="BU129" s="120"/>
      <c r="BV129" s="124" t="s">
        <v>1118</v>
      </c>
      <c r="BW129" s="147" t="s">
        <v>1190</v>
      </c>
      <c r="BX129" s="154" t="s">
        <v>169</v>
      </c>
      <c r="BY129" s="169"/>
      <c r="BZ129" s="169"/>
      <c r="CA129" s="149">
        <v>44266</v>
      </c>
      <c r="CB129" s="149">
        <v>44267</v>
      </c>
      <c r="CC129" s="165" t="s">
        <v>1773</v>
      </c>
      <c r="CD129" s="173" t="s">
        <v>2062</v>
      </c>
      <c r="CE129" s="170" t="s">
        <v>249</v>
      </c>
      <c r="CF129" s="155"/>
      <c r="CG129" s="155"/>
      <c r="CH129" s="155"/>
      <c r="CI129" s="164"/>
      <c r="CJ129" s="221"/>
      <c r="CK129" s="245"/>
      <c r="CL129" s="164"/>
      <c r="CM129" s="156"/>
      <c r="CN129" s="156" t="s">
        <v>2307</v>
      </c>
      <c r="CO129" s="143" t="s">
        <v>1121</v>
      </c>
      <c r="CP129" s="143" t="s">
        <v>3102</v>
      </c>
    </row>
    <row r="130" spans="1:94" ht="22.5" customHeight="1" x14ac:dyDescent="0.25">
      <c r="A130" s="68">
        <v>128</v>
      </c>
      <c r="B130" s="63" t="s">
        <v>97</v>
      </c>
      <c r="C130" s="64" t="s">
        <v>351</v>
      </c>
      <c r="D130" s="67" t="s">
        <v>352</v>
      </c>
      <c r="E130" s="67" t="s">
        <v>555</v>
      </c>
      <c r="F130" s="67" t="s">
        <v>557</v>
      </c>
      <c r="G130" s="221">
        <v>1023035994</v>
      </c>
      <c r="H130" s="221">
        <v>1</v>
      </c>
      <c r="I130" s="71" t="s">
        <v>560</v>
      </c>
      <c r="J130" s="72">
        <v>36315</v>
      </c>
      <c r="K130" s="216">
        <v>4</v>
      </c>
      <c r="L130" s="217">
        <v>6</v>
      </c>
      <c r="M130" s="217">
        <v>1999</v>
      </c>
      <c r="N130" s="159" t="s">
        <v>572</v>
      </c>
      <c r="O130" s="82" t="s">
        <v>848</v>
      </c>
      <c r="P130" s="114" t="s">
        <v>3109</v>
      </c>
      <c r="Q130" s="74">
        <v>3214424139</v>
      </c>
      <c r="R130" s="215" t="s">
        <v>849</v>
      </c>
      <c r="S130" s="214" t="s">
        <v>2923</v>
      </c>
      <c r="T130" s="198" t="e">
        <v>#N/A</v>
      </c>
      <c r="U130" s="150" t="s">
        <v>571</v>
      </c>
      <c r="V130" s="78" t="s">
        <v>566</v>
      </c>
      <c r="W130" s="79">
        <v>1</v>
      </c>
      <c r="X130" s="146" t="s">
        <v>1085</v>
      </c>
      <c r="Y130" s="153" t="s">
        <v>2557</v>
      </c>
      <c r="Z130" s="167" t="s">
        <v>1774</v>
      </c>
      <c r="AA130" s="90" t="s">
        <v>1775</v>
      </c>
      <c r="AB130" s="88" t="s">
        <v>2401</v>
      </c>
      <c r="AC130" s="92" t="s">
        <v>2402</v>
      </c>
      <c r="AD130" s="94" t="s">
        <v>1751</v>
      </c>
      <c r="AE130" s="95" t="s">
        <v>1162</v>
      </c>
      <c r="AF130" s="97" t="s">
        <v>1124</v>
      </c>
      <c r="AG130" s="150">
        <v>529</v>
      </c>
      <c r="AH130" s="117">
        <v>72400000</v>
      </c>
      <c r="AI130" s="116">
        <v>44259</v>
      </c>
      <c r="AJ130" s="102">
        <v>56485</v>
      </c>
      <c r="AK130" s="103">
        <v>44266</v>
      </c>
      <c r="AL130" s="113">
        <v>44267</v>
      </c>
      <c r="AM130" s="113">
        <v>44561</v>
      </c>
      <c r="AN130" s="111">
        <v>9</v>
      </c>
      <c r="AO130" s="101">
        <v>19</v>
      </c>
      <c r="AP130" s="143">
        <f t="shared" si="8"/>
        <v>289</v>
      </c>
      <c r="AQ130" s="101" t="s">
        <v>1709</v>
      </c>
      <c r="AR130" s="106">
        <v>17496666</v>
      </c>
      <c r="AS130" s="106">
        <v>1810000</v>
      </c>
      <c r="AT130" s="109" t="s">
        <v>1776</v>
      </c>
      <c r="AU130" s="106">
        <v>17496666</v>
      </c>
      <c r="AV130" s="110">
        <v>44267</v>
      </c>
      <c r="AW130" s="104" t="s">
        <v>1777</v>
      </c>
      <c r="AX130" s="115"/>
      <c r="AY130" s="115"/>
      <c r="AZ130" s="115"/>
      <c r="BA130" s="115"/>
      <c r="BB130" s="115"/>
      <c r="BC130" s="115"/>
      <c r="BD130" s="115"/>
      <c r="BE130" s="115"/>
      <c r="BF130" s="115"/>
      <c r="BG130" s="115"/>
      <c r="BH130" s="115"/>
      <c r="BI130" s="115"/>
      <c r="BJ130" s="115"/>
      <c r="BK130" s="115"/>
      <c r="BL130" s="115"/>
      <c r="BM130" s="115"/>
      <c r="BN130" s="115"/>
      <c r="BO130" s="115"/>
      <c r="BP130" s="115"/>
      <c r="BQ130" s="140"/>
      <c r="BR130" s="98">
        <f t="shared" si="2"/>
        <v>17496666</v>
      </c>
      <c r="BS130" s="121">
        <f t="shared" si="3"/>
        <v>289</v>
      </c>
      <c r="BT130" s="122"/>
      <c r="BU130" s="129"/>
      <c r="BV130" s="124" t="s">
        <v>1118</v>
      </c>
      <c r="BW130" s="152" t="s">
        <v>1774</v>
      </c>
      <c r="BX130" s="154" t="s">
        <v>2295</v>
      </c>
      <c r="BY130" s="169"/>
      <c r="BZ130" s="169"/>
      <c r="CA130" s="149">
        <v>44266</v>
      </c>
      <c r="CB130" s="149">
        <v>44267</v>
      </c>
      <c r="CC130" s="165" t="s">
        <v>1778</v>
      </c>
      <c r="CD130" s="173" t="s">
        <v>2063</v>
      </c>
      <c r="CE130" s="170" t="s">
        <v>249</v>
      </c>
      <c r="CF130" s="155"/>
      <c r="CG130" s="155"/>
      <c r="CH130" s="155"/>
      <c r="CI130" s="164"/>
      <c r="CJ130" s="221"/>
      <c r="CK130" s="245"/>
      <c r="CL130" s="164"/>
      <c r="CM130" s="156"/>
      <c r="CN130" s="156" t="s">
        <v>2307</v>
      </c>
      <c r="CO130" s="143" t="s">
        <v>1121</v>
      </c>
      <c r="CP130" s="143" t="s">
        <v>3102</v>
      </c>
    </row>
    <row r="131" spans="1:94" ht="22.5" customHeight="1" x14ac:dyDescent="0.25">
      <c r="A131" s="68">
        <v>129</v>
      </c>
      <c r="B131" s="63" t="s">
        <v>97</v>
      </c>
      <c r="C131" s="64" t="s">
        <v>353</v>
      </c>
      <c r="D131" s="67" t="s">
        <v>354</v>
      </c>
      <c r="E131" s="67" t="s">
        <v>555</v>
      </c>
      <c r="F131" s="67" t="s">
        <v>557</v>
      </c>
      <c r="G131" s="221">
        <v>80724566</v>
      </c>
      <c r="H131" s="221">
        <v>5</v>
      </c>
      <c r="I131" s="71" t="s">
        <v>560</v>
      </c>
      <c r="J131" s="223">
        <v>30156</v>
      </c>
      <c r="K131" s="224">
        <v>24</v>
      </c>
      <c r="L131" s="225">
        <v>7</v>
      </c>
      <c r="M131" s="225">
        <v>1982</v>
      </c>
      <c r="N131" s="199" t="e">
        <v>#N/A</v>
      </c>
      <c r="O131" s="82" t="s">
        <v>850</v>
      </c>
      <c r="P131" s="114" t="s">
        <v>3106</v>
      </c>
      <c r="Q131" s="74">
        <v>3103079444</v>
      </c>
      <c r="R131" s="215" t="s">
        <v>851</v>
      </c>
      <c r="S131" s="214"/>
      <c r="T131" s="198" t="e">
        <v>#N/A</v>
      </c>
      <c r="U131" s="150" t="e">
        <v>#N/A</v>
      </c>
      <c r="V131" s="78" t="s">
        <v>566</v>
      </c>
      <c r="W131" s="79">
        <v>4</v>
      </c>
      <c r="X131" s="146" t="s">
        <v>1068</v>
      </c>
      <c r="Y131" s="212" t="e">
        <v>#N/A</v>
      </c>
      <c r="Z131" s="167" t="s">
        <v>2483</v>
      </c>
      <c r="AA131" s="90" t="s">
        <v>1779</v>
      </c>
      <c r="AB131" s="88" t="s">
        <v>2401</v>
      </c>
      <c r="AC131" s="92" t="s">
        <v>2402</v>
      </c>
      <c r="AD131" s="94" t="s">
        <v>1656</v>
      </c>
      <c r="AE131" s="95" t="s">
        <v>1162</v>
      </c>
      <c r="AF131" s="97" t="s">
        <v>1124</v>
      </c>
      <c r="AG131" s="150">
        <v>437</v>
      </c>
      <c r="AH131" s="117">
        <v>154800000</v>
      </c>
      <c r="AI131" s="116">
        <v>44245</v>
      </c>
      <c r="AJ131" s="102">
        <v>56625</v>
      </c>
      <c r="AK131" s="103">
        <v>44266</v>
      </c>
      <c r="AL131" s="113">
        <v>44267</v>
      </c>
      <c r="AM131" s="113">
        <v>44452</v>
      </c>
      <c r="AN131" s="111">
        <v>5</v>
      </c>
      <c r="AO131" s="101">
        <v>28</v>
      </c>
      <c r="AP131" s="143">
        <f t="shared" si="8"/>
        <v>178</v>
      </c>
      <c r="AQ131" s="101" t="s">
        <v>1618</v>
      </c>
      <c r="AR131" s="106">
        <v>25800000</v>
      </c>
      <c r="AS131" s="106">
        <v>4300000</v>
      </c>
      <c r="AT131" s="109" t="s">
        <v>1780</v>
      </c>
      <c r="AU131" s="106">
        <v>25800000</v>
      </c>
      <c r="AV131" s="110">
        <v>44267</v>
      </c>
      <c r="AW131" s="104" t="s">
        <v>1781</v>
      </c>
      <c r="AX131" s="115"/>
      <c r="AY131" s="115"/>
      <c r="AZ131" s="115"/>
      <c r="BA131" s="115"/>
      <c r="BB131" s="115"/>
      <c r="BC131" s="115"/>
      <c r="BD131" s="115"/>
      <c r="BE131" s="115"/>
      <c r="BF131" s="115"/>
      <c r="BG131" s="115"/>
      <c r="BH131" s="115"/>
      <c r="BI131" s="115"/>
      <c r="BJ131" s="115"/>
      <c r="BK131" s="115"/>
      <c r="BL131" s="115"/>
      <c r="BM131" s="115"/>
      <c r="BN131" s="115"/>
      <c r="BO131" s="115"/>
      <c r="BP131" s="115"/>
      <c r="BQ131" s="140"/>
      <c r="BR131" s="98">
        <f t="shared" ref="BR131:BR194" si="9">AR131+BA131+BK131</f>
        <v>25800000</v>
      </c>
      <c r="BS131" s="121">
        <f t="shared" ref="BS131:BS194" si="10">AP131</f>
        <v>178</v>
      </c>
      <c r="BT131" s="122"/>
      <c r="BU131" s="129"/>
      <c r="BV131" s="124" t="s">
        <v>1118</v>
      </c>
      <c r="BW131" s="147" t="s">
        <v>2483</v>
      </c>
      <c r="BX131" s="154" t="s">
        <v>2484</v>
      </c>
      <c r="BY131" s="169"/>
      <c r="BZ131" s="169"/>
      <c r="CA131" s="149">
        <v>44266</v>
      </c>
      <c r="CB131" s="149">
        <v>44270</v>
      </c>
      <c r="CC131" s="165" t="s">
        <v>1782</v>
      </c>
      <c r="CD131" s="173" t="s">
        <v>2064</v>
      </c>
      <c r="CE131" s="170" t="s">
        <v>249</v>
      </c>
      <c r="CF131" s="155"/>
      <c r="CG131" s="155"/>
      <c r="CH131" s="155"/>
      <c r="CI131" s="164"/>
      <c r="CJ131" s="221"/>
      <c r="CK131" s="245"/>
      <c r="CL131" s="164"/>
      <c r="CM131" s="156"/>
      <c r="CN131" s="156" t="s">
        <v>2307</v>
      </c>
      <c r="CO131" s="143" t="s">
        <v>1121</v>
      </c>
      <c r="CP131" s="143" t="s">
        <v>3102</v>
      </c>
    </row>
    <row r="132" spans="1:94" ht="22.5" customHeight="1" x14ac:dyDescent="0.25">
      <c r="A132" s="68">
        <v>130</v>
      </c>
      <c r="B132" s="63" t="s">
        <v>97</v>
      </c>
      <c r="C132" s="64" t="s">
        <v>355</v>
      </c>
      <c r="D132" s="67" t="s">
        <v>356</v>
      </c>
      <c r="E132" s="67" t="s">
        <v>555</v>
      </c>
      <c r="F132" s="67" t="s">
        <v>557</v>
      </c>
      <c r="G132" s="221">
        <v>36718269</v>
      </c>
      <c r="H132" s="221">
        <v>8</v>
      </c>
      <c r="I132" s="71" t="s">
        <v>559</v>
      </c>
      <c r="J132" s="72">
        <v>28300</v>
      </c>
      <c r="K132" s="216">
        <v>24</v>
      </c>
      <c r="L132" s="217">
        <v>6</v>
      </c>
      <c r="M132" s="217">
        <v>1977</v>
      </c>
      <c r="N132" s="159" t="s">
        <v>852</v>
      </c>
      <c r="O132" s="82" t="s">
        <v>853</v>
      </c>
      <c r="P132" s="114" t="s">
        <v>3109</v>
      </c>
      <c r="Q132" s="74">
        <v>3175730120</v>
      </c>
      <c r="R132" s="215" t="s">
        <v>854</v>
      </c>
      <c r="S132" s="214" t="s">
        <v>2924</v>
      </c>
      <c r="T132" s="147" t="s">
        <v>620</v>
      </c>
      <c r="U132" s="114" t="s">
        <v>571</v>
      </c>
      <c r="V132" s="78" t="s">
        <v>566</v>
      </c>
      <c r="W132" s="79">
        <v>1</v>
      </c>
      <c r="X132" s="146" t="s">
        <v>1077</v>
      </c>
      <c r="Y132" s="153" t="s">
        <v>2500</v>
      </c>
      <c r="Z132" s="167" t="s">
        <v>1887</v>
      </c>
      <c r="AA132" s="91" t="s">
        <v>1783</v>
      </c>
      <c r="AB132" s="88" t="s">
        <v>2401</v>
      </c>
      <c r="AC132" s="92" t="s">
        <v>2402</v>
      </c>
      <c r="AD132" s="94" t="s">
        <v>1784</v>
      </c>
      <c r="AE132" s="95" t="s">
        <v>1123</v>
      </c>
      <c r="AF132" s="97" t="s">
        <v>1124</v>
      </c>
      <c r="AG132" s="150">
        <v>547</v>
      </c>
      <c r="AH132" s="117">
        <v>50350000</v>
      </c>
      <c r="AI132" s="116">
        <v>44264</v>
      </c>
      <c r="AJ132" s="102">
        <v>57647</v>
      </c>
      <c r="AK132" s="103">
        <v>44266</v>
      </c>
      <c r="AL132" s="113">
        <v>44267</v>
      </c>
      <c r="AM132" s="113">
        <v>44555</v>
      </c>
      <c r="AN132" s="111">
        <v>9</v>
      </c>
      <c r="AO132" s="101">
        <v>13</v>
      </c>
      <c r="AP132" s="143">
        <f t="shared" si="8"/>
        <v>283</v>
      </c>
      <c r="AQ132" s="101" t="s">
        <v>1785</v>
      </c>
      <c r="AR132" s="106">
        <v>25175000</v>
      </c>
      <c r="AS132" s="106">
        <v>2650000</v>
      </c>
      <c r="AT132" s="109" t="s">
        <v>1786</v>
      </c>
      <c r="AU132" s="106">
        <v>25175000</v>
      </c>
      <c r="AV132" s="110">
        <v>44266</v>
      </c>
      <c r="AW132" s="104" t="s">
        <v>1787</v>
      </c>
      <c r="AX132" s="115"/>
      <c r="AY132" s="115"/>
      <c r="AZ132" s="115"/>
      <c r="BA132" s="115"/>
      <c r="BB132" s="115"/>
      <c r="BC132" s="115"/>
      <c r="BD132" s="115"/>
      <c r="BE132" s="115"/>
      <c r="BF132" s="115"/>
      <c r="BG132" s="115"/>
      <c r="BH132" s="115"/>
      <c r="BI132" s="115"/>
      <c r="BJ132" s="115"/>
      <c r="BK132" s="115"/>
      <c r="BL132" s="115"/>
      <c r="BM132" s="115"/>
      <c r="BN132" s="115"/>
      <c r="BO132" s="115"/>
      <c r="BP132" s="115"/>
      <c r="BQ132" s="140"/>
      <c r="BR132" s="98">
        <f t="shared" si="9"/>
        <v>25175000</v>
      </c>
      <c r="BS132" s="121">
        <f t="shared" si="10"/>
        <v>283</v>
      </c>
      <c r="BT132" s="122"/>
      <c r="BU132" s="132"/>
      <c r="BV132" s="124" t="s">
        <v>1118</v>
      </c>
      <c r="BW132" s="147" t="s">
        <v>1887</v>
      </c>
      <c r="BX132" s="154" t="s">
        <v>1902</v>
      </c>
      <c r="BY132" s="169"/>
      <c r="BZ132" s="169"/>
      <c r="CA132" s="149">
        <v>44266</v>
      </c>
      <c r="CB132" s="149">
        <v>44267</v>
      </c>
      <c r="CC132" s="165" t="s">
        <v>1788</v>
      </c>
      <c r="CD132" s="173" t="s">
        <v>2065</v>
      </c>
      <c r="CE132" s="170" t="s">
        <v>1352</v>
      </c>
      <c r="CF132" s="155"/>
      <c r="CG132" s="155"/>
      <c r="CH132" s="155"/>
      <c r="CI132" s="164"/>
      <c r="CJ132" s="221"/>
      <c r="CK132" s="245"/>
      <c r="CL132" s="164"/>
      <c r="CM132" s="156"/>
      <c r="CN132" s="156" t="s">
        <v>2307</v>
      </c>
      <c r="CO132" s="143" t="s">
        <v>1121</v>
      </c>
      <c r="CP132" s="143" t="s">
        <v>3102</v>
      </c>
    </row>
    <row r="133" spans="1:94" ht="22.5" customHeight="1" x14ac:dyDescent="0.25">
      <c r="A133" s="68">
        <v>131</v>
      </c>
      <c r="B133" s="63" t="s">
        <v>97</v>
      </c>
      <c r="C133" s="64" t="s">
        <v>357</v>
      </c>
      <c r="D133" s="67" t="s">
        <v>358</v>
      </c>
      <c r="E133" s="67" t="s">
        <v>555</v>
      </c>
      <c r="F133" s="67" t="s">
        <v>557</v>
      </c>
      <c r="G133" s="221">
        <v>52094577</v>
      </c>
      <c r="H133" s="221">
        <v>1</v>
      </c>
      <c r="I133" s="71" t="s">
        <v>559</v>
      </c>
      <c r="J133" s="72">
        <v>26017</v>
      </c>
      <c r="K133" s="216">
        <v>25</v>
      </c>
      <c r="L133" s="217">
        <v>3</v>
      </c>
      <c r="M133" s="217">
        <v>1971</v>
      </c>
      <c r="N133" s="159" t="s">
        <v>572</v>
      </c>
      <c r="O133" s="82" t="s">
        <v>855</v>
      </c>
      <c r="P133" s="114" t="s">
        <v>3109</v>
      </c>
      <c r="Q133" s="74">
        <v>3134111736</v>
      </c>
      <c r="R133" s="215" t="s">
        <v>856</v>
      </c>
      <c r="S133" s="214" t="s">
        <v>2925</v>
      </c>
      <c r="T133" s="147" t="s">
        <v>570</v>
      </c>
      <c r="U133" s="114" t="s">
        <v>596</v>
      </c>
      <c r="V133" s="78" t="s">
        <v>566</v>
      </c>
      <c r="W133" s="79">
        <v>1</v>
      </c>
      <c r="X133" s="146" t="s">
        <v>1077</v>
      </c>
      <c r="Y133" s="153" t="s">
        <v>1095</v>
      </c>
      <c r="Z133" s="167" t="s">
        <v>3102</v>
      </c>
      <c r="AA133" s="90" t="s">
        <v>1789</v>
      </c>
      <c r="AB133" s="88" t="s">
        <v>2401</v>
      </c>
      <c r="AC133" s="92" t="s">
        <v>2402</v>
      </c>
      <c r="AD133" s="94" t="s">
        <v>1693</v>
      </c>
      <c r="AE133" s="95" t="s">
        <v>1123</v>
      </c>
      <c r="AF133" s="97" t="s">
        <v>1124</v>
      </c>
      <c r="AG133" s="150">
        <v>532</v>
      </c>
      <c r="AH133" s="117">
        <v>60000000</v>
      </c>
      <c r="AI133" s="116">
        <v>44259</v>
      </c>
      <c r="AJ133" s="102">
        <v>55932</v>
      </c>
      <c r="AK133" s="103">
        <v>44266</v>
      </c>
      <c r="AL133" s="113">
        <v>44267</v>
      </c>
      <c r="AM133" s="113">
        <v>44561</v>
      </c>
      <c r="AN133" s="111">
        <v>9</v>
      </c>
      <c r="AO133" s="101">
        <v>19</v>
      </c>
      <c r="AP133" s="143">
        <f t="shared" si="8"/>
        <v>289</v>
      </c>
      <c r="AQ133" s="101" t="s">
        <v>1709</v>
      </c>
      <c r="AR133" s="106">
        <v>29000000</v>
      </c>
      <c r="AS133" s="106">
        <v>3000000</v>
      </c>
      <c r="AT133" s="109" t="s">
        <v>1790</v>
      </c>
      <c r="AU133" s="106">
        <v>29000000</v>
      </c>
      <c r="AV133" s="110">
        <v>44267</v>
      </c>
      <c r="AW133" s="104" t="s">
        <v>1791</v>
      </c>
      <c r="AX133" s="115"/>
      <c r="AY133" s="115"/>
      <c r="AZ133" s="115"/>
      <c r="BA133" s="115"/>
      <c r="BB133" s="115"/>
      <c r="BC133" s="115"/>
      <c r="BD133" s="115"/>
      <c r="BE133" s="115"/>
      <c r="BF133" s="115"/>
      <c r="BG133" s="115"/>
      <c r="BH133" s="115"/>
      <c r="BI133" s="115"/>
      <c r="BJ133" s="115"/>
      <c r="BK133" s="115"/>
      <c r="BL133" s="115"/>
      <c r="BM133" s="115"/>
      <c r="BN133" s="115"/>
      <c r="BO133" s="115"/>
      <c r="BP133" s="115"/>
      <c r="BQ133" s="140"/>
      <c r="BR133" s="98">
        <f t="shared" si="9"/>
        <v>29000000</v>
      </c>
      <c r="BS133" s="121">
        <f t="shared" si="10"/>
        <v>289</v>
      </c>
      <c r="BT133" s="122"/>
      <c r="BU133" s="132"/>
      <c r="BV133" s="124" t="s">
        <v>1118</v>
      </c>
      <c r="BW133" s="147" t="s">
        <v>1109</v>
      </c>
      <c r="BX133" s="154" t="s">
        <v>2295</v>
      </c>
      <c r="BY133" s="169"/>
      <c r="BZ133" s="169"/>
      <c r="CA133" s="149">
        <v>44266</v>
      </c>
      <c r="CB133" s="149">
        <v>44267</v>
      </c>
      <c r="CC133" s="165" t="s">
        <v>1792</v>
      </c>
      <c r="CD133" s="173" t="s">
        <v>2066</v>
      </c>
      <c r="CE133" s="170" t="s">
        <v>1301</v>
      </c>
      <c r="CF133" s="155"/>
      <c r="CG133" s="155"/>
      <c r="CH133" s="155"/>
      <c r="CI133" s="164"/>
      <c r="CJ133" s="221"/>
      <c r="CK133" s="245"/>
      <c r="CL133" s="164"/>
      <c r="CM133" s="156"/>
      <c r="CN133" s="156" t="s">
        <v>2307</v>
      </c>
      <c r="CO133" s="143" t="s">
        <v>1121</v>
      </c>
      <c r="CP133" s="143" t="s">
        <v>3102</v>
      </c>
    </row>
    <row r="134" spans="1:94" ht="22.5" customHeight="1" x14ac:dyDescent="0.25">
      <c r="A134" s="68">
        <v>132</v>
      </c>
      <c r="B134" s="63" t="s">
        <v>97</v>
      </c>
      <c r="C134" s="64" t="s">
        <v>359</v>
      </c>
      <c r="D134" s="67" t="s">
        <v>360</v>
      </c>
      <c r="E134" s="67" t="s">
        <v>555</v>
      </c>
      <c r="F134" s="67" t="s">
        <v>557</v>
      </c>
      <c r="G134" s="221">
        <v>52902102</v>
      </c>
      <c r="H134" s="221">
        <v>3</v>
      </c>
      <c r="I134" s="71" t="s">
        <v>559</v>
      </c>
      <c r="J134" s="72">
        <v>30067</v>
      </c>
      <c r="K134" s="216">
        <v>26</v>
      </c>
      <c r="L134" s="217">
        <v>4</v>
      </c>
      <c r="M134" s="217">
        <v>1982</v>
      </c>
      <c r="N134" s="199" t="e">
        <v>#N/A</v>
      </c>
      <c r="O134" s="82" t="s">
        <v>857</v>
      </c>
      <c r="P134" s="114" t="s">
        <v>3109</v>
      </c>
      <c r="Q134" s="74">
        <v>3183822420</v>
      </c>
      <c r="R134" s="215" t="s">
        <v>858</v>
      </c>
      <c r="S134" s="214" t="s">
        <v>2926</v>
      </c>
      <c r="T134" s="198" t="e">
        <v>#N/A</v>
      </c>
      <c r="U134" s="150" t="e">
        <v>#N/A</v>
      </c>
      <c r="V134" s="78" t="s">
        <v>566</v>
      </c>
      <c r="W134" s="79">
        <v>4</v>
      </c>
      <c r="X134" s="146" t="s">
        <v>1068</v>
      </c>
      <c r="Y134" s="212" t="e">
        <v>#N/A</v>
      </c>
      <c r="Z134" s="167" t="s">
        <v>2485</v>
      </c>
      <c r="AA134" s="91" t="s">
        <v>1793</v>
      </c>
      <c r="AB134" s="88" t="s">
        <v>2401</v>
      </c>
      <c r="AC134" s="92" t="s">
        <v>2402</v>
      </c>
      <c r="AD134" s="94" t="s">
        <v>1656</v>
      </c>
      <c r="AE134" s="95" t="s">
        <v>1162</v>
      </c>
      <c r="AF134" s="97" t="s">
        <v>1124</v>
      </c>
      <c r="AG134" s="150">
        <v>437</v>
      </c>
      <c r="AH134" s="117">
        <v>154800000</v>
      </c>
      <c r="AI134" s="116">
        <v>44245</v>
      </c>
      <c r="AJ134" s="102">
        <v>56625</v>
      </c>
      <c r="AK134" s="103">
        <v>44266</v>
      </c>
      <c r="AL134" s="113">
        <v>44267</v>
      </c>
      <c r="AM134" s="113">
        <v>44449</v>
      </c>
      <c r="AN134" s="111">
        <v>5</v>
      </c>
      <c r="AO134" s="101">
        <v>28</v>
      </c>
      <c r="AP134" s="143">
        <f t="shared" si="8"/>
        <v>178</v>
      </c>
      <c r="AQ134" s="101" t="s">
        <v>1618</v>
      </c>
      <c r="AR134" s="106">
        <v>25800000</v>
      </c>
      <c r="AS134" s="106">
        <v>4300000</v>
      </c>
      <c r="AT134" s="109" t="s">
        <v>1794</v>
      </c>
      <c r="AU134" s="106">
        <v>25800000</v>
      </c>
      <c r="AV134" s="110">
        <v>44267</v>
      </c>
      <c r="AW134" s="104" t="s">
        <v>1795</v>
      </c>
      <c r="AX134" s="115"/>
      <c r="AY134" s="115"/>
      <c r="AZ134" s="115"/>
      <c r="BA134" s="115"/>
      <c r="BB134" s="115"/>
      <c r="BC134" s="115"/>
      <c r="BD134" s="115"/>
      <c r="BE134" s="115"/>
      <c r="BF134" s="115"/>
      <c r="BG134" s="115"/>
      <c r="BH134" s="115"/>
      <c r="BI134" s="115"/>
      <c r="BJ134" s="115"/>
      <c r="BK134" s="115"/>
      <c r="BL134" s="115"/>
      <c r="BM134" s="115"/>
      <c r="BN134" s="115"/>
      <c r="BO134" s="115"/>
      <c r="BP134" s="115"/>
      <c r="BQ134" s="140"/>
      <c r="BR134" s="98">
        <f t="shared" si="9"/>
        <v>25800000</v>
      </c>
      <c r="BS134" s="121">
        <f t="shared" si="10"/>
        <v>178</v>
      </c>
      <c r="BT134" s="122"/>
      <c r="BU134" s="129"/>
      <c r="BV134" s="124" t="s">
        <v>1118</v>
      </c>
      <c r="BW134" s="147" t="s">
        <v>2485</v>
      </c>
      <c r="BX134" s="154" t="s">
        <v>2481</v>
      </c>
      <c r="BY134" s="169"/>
      <c r="BZ134" s="169"/>
      <c r="CA134" s="149">
        <v>44266</v>
      </c>
      <c r="CB134" s="149">
        <v>44267</v>
      </c>
      <c r="CC134" s="165" t="s">
        <v>1796</v>
      </c>
      <c r="CD134" s="173" t="s">
        <v>2067</v>
      </c>
      <c r="CE134" s="170" t="s">
        <v>1301</v>
      </c>
      <c r="CF134" s="155"/>
      <c r="CG134" s="155"/>
      <c r="CH134" s="155"/>
      <c r="CI134" s="164"/>
      <c r="CJ134" s="221"/>
      <c r="CK134" s="245"/>
      <c r="CL134" s="164"/>
      <c r="CM134" s="156"/>
      <c r="CN134" s="156" t="s">
        <v>2307</v>
      </c>
      <c r="CO134" s="143" t="s">
        <v>1121</v>
      </c>
      <c r="CP134" s="143" t="s">
        <v>3102</v>
      </c>
    </row>
    <row r="135" spans="1:94" ht="22.5" customHeight="1" x14ac:dyDescent="0.25">
      <c r="A135" s="68">
        <v>133</v>
      </c>
      <c r="B135" s="63" t="s">
        <v>97</v>
      </c>
      <c r="C135" s="64" t="s">
        <v>361</v>
      </c>
      <c r="D135" s="67" t="s">
        <v>362</v>
      </c>
      <c r="E135" s="67" t="s">
        <v>555</v>
      </c>
      <c r="F135" s="67" t="s">
        <v>557</v>
      </c>
      <c r="G135" s="221">
        <v>1014206144</v>
      </c>
      <c r="H135" s="221">
        <v>1</v>
      </c>
      <c r="I135" s="71" t="s">
        <v>560</v>
      </c>
      <c r="J135" s="72">
        <v>32855</v>
      </c>
      <c r="K135" s="216">
        <v>13</v>
      </c>
      <c r="L135" s="217">
        <v>12</v>
      </c>
      <c r="M135" s="217">
        <v>1989</v>
      </c>
      <c r="N135" s="159" t="s">
        <v>572</v>
      </c>
      <c r="O135" s="82" t="s">
        <v>859</v>
      </c>
      <c r="P135" s="114" t="s">
        <v>3116</v>
      </c>
      <c r="Q135" s="74">
        <v>3115088600</v>
      </c>
      <c r="R135" s="215" t="s">
        <v>860</v>
      </c>
      <c r="S135" s="214" t="s">
        <v>2927</v>
      </c>
      <c r="T135" s="147" t="s">
        <v>575</v>
      </c>
      <c r="U135" s="114" t="s">
        <v>571</v>
      </c>
      <c r="V135" s="78" t="s">
        <v>566</v>
      </c>
      <c r="W135" s="79">
        <v>4</v>
      </c>
      <c r="X135" s="146" t="s">
        <v>1068</v>
      </c>
      <c r="Y135" s="153" t="s">
        <v>1075</v>
      </c>
      <c r="Z135" s="167" t="s">
        <v>2807</v>
      </c>
      <c r="AA135" s="90" t="s">
        <v>1797</v>
      </c>
      <c r="AB135" s="88" t="s">
        <v>2401</v>
      </c>
      <c r="AC135" s="92" t="s">
        <v>2402</v>
      </c>
      <c r="AD135" s="94" t="s">
        <v>1359</v>
      </c>
      <c r="AE135" s="95" t="s">
        <v>1162</v>
      </c>
      <c r="AF135" s="97" t="s">
        <v>1124</v>
      </c>
      <c r="AG135" s="150">
        <v>453</v>
      </c>
      <c r="AH135" s="117">
        <v>110400000</v>
      </c>
      <c r="AI135" s="116">
        <v>44246</v>
      </c>
      <c r="AJ135" s="102">
        <v>56636</v>
      </c>
      <c r="AK135" s="103">
        <v>44266</v>
      </c>
      <c r="AL135" s="113">
        <v>44267</v>
      </c>
      <c r="AM135" s="113">
        <v>44449</v>
      </c>
      <c r="AN135" s="111">
        <v>5</v>
      </c>
      <c r="AO135" s="101">
        <v>28</v>
      </c>
      <c r="AP135" s="143">
        <f t="shared" si="8"/>
        <v>178</v>
      </c>
      <c r="AQ135" s="101" t="s">
        <v>1618</v>
      </c>
      <c r="AR135" s="106">
        <v>27600000</v>
      </c>
      <c r="AS135" s="106">
        <v>4600000</v>
      </c>
      <c r="AT135" s="109" t="s">
        <v>1798</v>
      </c>
      <c r="AU135" s="106">
        <v>27600000</v>
      </c>
      <c r="AV135" s="110">
        <v>44267</v>
      </c>
      <c r="AW135" s="104" t="s">
        <v>1799</v>
      </c>
      <c r="AX135" s="115"/>
      <c r="AY135" s="115"/>
      <c r="AZ135" s="115"/>
      <c r="BA135" s="115"/>
      <c r="BB135" s="115"/>
      <c r="BC135" s="115"/>
      <c r="BD135" s="115"/>
      <c r="BE135" s="115"/>
      <c r="BF135" s="115"/>
      <c r="BG135" s="115"/>
      <c r="BH135" s="115"/>
      <c r="BI135" s="115"/>
      <c r="BJ135" s="115"/>
      <c r="BK135" s="115"/>
      <c r="BL135" s="115"/>
      <c r="BM135" s="115"/>
      <c r="BN135" s="115"/>
      <c r="BO135" s="115"/>
      <c r="BP135" s="115"/>
      <c r="BQ135" s="140"/>
      <c r="BR135" s="98">
        <f t="shared" si="9"/>
        <v>27600000</v>
      </c>
      <c r="BS135" s="121">
        <f t="shared" si="10"/>
        <v>178</v>
      </c>
      <c r="BT135" s="122"/>
      <c r="BU135" s="129"/>
      <c r="BV135" s="124" t="s">
        <v>1118</v>
      </c>
      <c r="BW135" s="147" t="s">
        <v>2469</v>
      </c>
      <c r="BX135" s="154" t="s">
        <v>117</v>
      </c>
      <c r="BY135" s="169"/>
      <c r="BZ135" s="169"/>
      <c r="CA135" s="149">
        <v>44266</v>
      </c>
      <c r="CB135" s="149">
        <v>44267</v>
      </c>
      <c r="CC135" s="165" t="s">
        <v>1800</v>
      </c>
      <c r="CD135" s="173" t="s">
        <v>2068</v>
      </c>
      <c r="CE135" s="170" t="s">
        <v>121</v>
      </c>
      <c r="CF135" s="154"/>
      <c r="CG135" s="154"/>
      <c r="CH135" s="154"/>
      <c r="CI135" s="164"/>
      <c r="CJ135" s="221"/>
      <c r="CK135" s="245"/>
      <c r="CL135" s="164"/>
      <c r="CM135" s="154"/>
      <c r="CN135" s="156" t="s">
        <v>2307</v>
      </c>
      <c r="CO135" s="143" t="s">
        <v>1121</v>
      </c>
      <c r="CP135" s="143" t="s">
        <v>3102</v>
      </c>
    </row>
    <row r="136" spans="1:94" ht="22.5" customHeight="1" x14ac:dyDescent="0.25">
      <c r="A136" s="68">
        <v>134</v>
      </c>
      <c r="B136" s="63" t="s">
        <v>97</v>
      </c>
      <c r="C136" s="64" t="s">
        <v>363</v>
      </c>
      <c r="D136" s="67" t="s">
        <v>364</v>
      </c>
      <c r="E136" s="67" t="s">
        <v>555</v>
      </c>
      <c r="F136" s="67" t="s">
        <v>557</v>
      </c>
      <c r="G136" s="221">
        <v>39797195</v>
      </c>
      <c r="H136" s="221">
        <v>1</v>
      </c>
      <c r="I136" s="71" t="s">
        <v>559</v>
      </c>
      <c r="J136" s="72">
        <v>25873</v>
      </c>
      <c r="K136" s="216">
        <v>1</v>
      </c>
      <c r="L136" s="217">
        <v>11</v>
      </c>
      <c r="M136" s="217">
        <v>1970</v>
      </c>
      <c r="N136" s="159" t="s">
        <v>572</v>
      </c>
      <c r="O136" s="82" t="s">
        <v>861</v>
      </c>
      <c r="P136" s="114" t="s">
        <v>3109</v>
      </c>
      <c r="Q136" s="74">
        <v>3152071104</v>
      </c>
      <c r="R136" s="215" t="s">
        <v>862</v>
      </c>
      <c r="S136" s="214" t="s">
        <v>3089</v>
      </c>
      <c r="T136" s="147" t="s">
        <v>570</v>
      </c>
      <c r="U136" s="114" t="s">
        <v>580</v>
      </c>
      <c r="V136" s="78" t="s">
        <v>566</v>
      </c>
      <c r="W136" s="79">
        <v>1</v>
      </c>
      <c r="X136" s="146" t="s">
        <v>1085</v>
      </c>
      <c r="Y136" s="153" t="s">
        <v>1085</v>
      </c>
      <c r="Z136" s="167" t="s">
        <v>1280</v>
      </c>
      <c r="AA136" s="90" t="s">
        <v>1801</v>
      </c>
      <c r="AB136" s="88" t="s">
        <v>2401</v>
      </c>
      <c r="AC136" s="92" t="s">
        <v>2402</v>
      </c>
      <c r="AD136" s="94" t="s">
        <v>1751</v>
      </c>
      <c r="AE136" s="95" t="s">
        <v>1162</v>
      </c>
      <c r="AF136" s="97" t="s">
        <v>1124</v>
      </c>
      <c r="AG136" s="150">
        <v>526</v>
      </c>
      <c r="AH136" s="117">
        <v>115000000</v>
      </c>
      <c r="AI136" s="116">
        <v>44259</v>
      </c>
      <c r="AJ136" s="102">
        <v>56813</v>
      </c>
      <c r="AK136" s="103">
        <v>44266</v>
      </c>
      <c r="AL136" s="113">
        <v>44267</v>
      </c>
      <c r="AM136" s="113">
        <v>44561</v>
      </c>
      <c r="AN136" s="111">
        <v>9</v>
      </c>
      <c r="AO136" s="101">
        <v>16</v>
      </c>
      <c r="AP136" s="143">
        <f t="shared" si="8"/>
        <v>286</v>
      </c>
      <c r="AQ136" s="101" t="s">
        <v>1802</v>
      </c>
      <c r="AR136" s="106">
        <v>22003333</v>
      </c>
      <c r="AS136" s="106">
        <v>2300000</v>
      </c>
      <c r="AT136" s="109" t="s">
        <v>1803</v>
      </c>
      <c r="AU136" s="106">
        <v>22003333</v>
      </c>
      <c r="AV136" s="110">
        <v>44267</v>
      </c>
      <c r="AW136" s="104" t="s">
        <v>1804</v>
      </c>
      <c r="AX136" s="115"/>
      <c r="AY136" s="115"/>
      <c r="AZ136" s="115"/>
      <c r="BA136" s="115"/>
      <c r="BB136" s="115"/>
      <c r="BC136" s="115"/>
      <c r="BD136" s="115"/>
      <c r="BE136" s="115"/>
      <c r="BF136" s="115"/>
      <c r="BG136" s="115"/>
      <c r="BH136" s="115"/>
      <c r="BI136" s="115"/>
      <c r="BJ136" s="115"/>
      <c r="BK136" s="115"/>
      <c r="BL136" s="115"/>
      <c r="BM136" s="115"/>
      <c r="BN136" s="115"/>
      <c r="BO136" s="115"/>
      <c r="BP136" s="115"/>
      <c r="BQ136" s="140"/>
      <c r="BR136" s="98">
        <f t="shared" si="9"/>
        <v>22003333</v>
      </c>
      <c r="BS136" s="121">
        <f t="shared" si="10"/>
        <v>286</v>
      </c>
      <c r="BT136" s="122"/>
      <c r="BU136" s="120"/>
      <c r="BV136" s="124" t="s">
        <v>1118</v>
      </c>
      <c r="BW136" s="152" t="s">
        <v>1774</v>
      </c>
      <c r="BX136" s="154" t="s">
        <v>2295</v>
      </c>
      <c r="BY136" s="169"/>
      <c r="BZ136" s="169"/>
      <c r="CA136" s="149">
        <v>44266</v>
      </c>
      <c r="CB136" s="149">
        <v>44270</v>
      </c>
      <c r="CC136" s="165" t="s">
        <v>1805</v>
      </c>
      <c r="CD136" s="173" t="s">
        <v>2069</v>
      </c>
      <c r="CE136" s="170" t="s">
        <v>1222</v>
      </c>
      <c r="CF136" s="155"/>
      <c r="CG136" s="155"/>
      <c r="CH136" s="155"/>
      <c r="CI136" s="164"/>
      <c r="CJ136" s="221"/>
      <c r="CK136" s="245"/>
      <c r="CL136" s="164"/>
      <c r="CM136" s="156"/>
      <c r="CN136" s="156" t="s">
        <v>2307</v>
      </c>
      <c r="CO136" s="143" t="s">
        <v>1121</v>
      </c>
      <c r="CP136" s="143" t="s">
        <v>3102</v>
      </c>
    </row>
    <row r="137" spans="1:94" ht="22.5" customHeight="1" x14ac:dyDescent="0.25">
      <c r="A137" s="68">
        <v>135</v>
      </c>
      <c r="B137" s="63" t="s">
        <v>97</v>
      </c>
      <c r="C137" s="64" t="s">
        <v>365</v>
      </c>
      <c r="D137" s="67" t="s">
        <v>366</v>
      </c>
      <c r="E137" s="67" t="s">
        <v>555</v>
      </c>
      <c r="F137" s="67" t="s">
        <v>557</v>
      </c>
      <c r="G137" s="221">
        <v>80765413</v>
      </c>
      <c r="H137" s="221">
        <v>2</v>
      </c>
      <c r="I137" s="71" t="s">
        <v>560</v>
      </c>
      <c r="J137" s="72">
        <v>30720</v>
      </c>
      <c r="K137" s="216">
        <v>8</v>
      </c>
      <c r="L137" s="217">
        <v>2</v>
      </c>
      <c r="M137" s="217">
        <v>1984</v>
      </c>
      <c r="N137" s="159" t="s">
        <v>572</v>
      </c>
      <c r="O137" s="82" t="s">
        <v>863</v>
      </c>
      <c r="P137" s="114" t="s">
        <v>3109</v>
      </c>
      <c r="Q137" s="74">
        <v>3203660865</v>
      </c>
      <c r="R137" s="215" t="s">
        <v>864</v>
      </c>
      <c r="S137" s="214" t="s">
        <v>2928</v>
      </c>
      <c r="T137" s="147" t="s">
        <v>575</v>
      </c>
      <c r="U137" s="114" t="s">
        <v>580</v>
      </c>
      <c r="V137" s="78" t="s">
        <v>566</v>
      </c>
      <c r="W137" s="79">
        <v>4</v>
      </c>
      <c r="X137" s="146" t="s">
        <v>1068</v>
      </c>
      <c r="Y137" s="153" t="s">
        <v>1067</v>
      </c>
      <c r="Z137" s="167" t="s">
        <v>2807</v>
      </c>
      <c r="AA137" s="90" t="s">
        <v>1806</v>
      </c>
      <c r="AB137" s="88" t="s">
        <v>2401</v>
      </c>
      <c r="AC137" s="92" t="s">
        <v>2402</v>
      </c>
      <c r="AD137" s="94" t="s">
        <v>1488</v>
      </c>
      <c r="AE137" s="95" t="s">
        <v>1162</v>
      </c>
      <c r="AF137" s="97" t="s">
        <v>1124</v>
      </c>
      <c r="AG137" s="150">
        <v>449</v>
      </c>
      <c r="AH137" s="117">
        <v>108000000</v>
      </c>
      <c r="AI137" s="116">
        <v>44246</v>
      </c>
      <c r="AJ137" s="102">
        <v>56639</v>
      </c>
      <c r="AK137" s="103">
        <v>44267</v>
      </c>
      <c r="AL137" s="113">
        <v>44270</v>
      </c>
      <c r="AM137" s="113">
        <v>44452</v>
      </c>
      <c r="AN137" s="111">
        <v>5</v>
      </c>
      <c r="AO137" s="101">
        <v>28</v>
      </c>
      <c r="AP137" s="143">
        <f t="shared" si="8"/>
        <v>178</v>
      </c>
      <c r="AQ137" s="101" t="s">
        <v>1618</v>
      </c>
      <c r="AR137" s="151">
        <v>43050000</v>
      </c>
      <c r="AS137" s="106">
        <v>4500000</v>
      </c>
      <c r="AT137" s="109" t="s">
        <v>1807</v>
      </c>
      <c r="AU137" s="106">
        <v>43050000</v>
      </c>
      <c r="AV137" s="110">
        <v>44270</v>
      </c>
      <c r="AW137" s="104" t="s">
        <v>1808</v>
      </c>
      <c r="AX137" s="115"/>
      <c r="AY137" s="115"/>
      <c r="AZ137" s="115"/>
      <c r="BA137" s="115"/>
      <c r="BB137" s="115"/>
      <c r="BC137" s="115"/>
      <c r="BD137" s="115"/>
      <c r="BE137" s="115"/>
      <c r="BF137" s="115"/>
      <c r="BG137" s="115"/>
      <c r="BH137" s="115"/>
      <c r="BI137" s="115"/>
      <c r="BJ137" s="115"/>
      <c r="BK137" s="115"/>
      <c r="BL137" s="115"/>
      <c r="BM137" s="115"/>
      <c r="BN137" s="115"/>
      <c r="BO137" s="115"/>
      <c r="BP137" s="115"/>
      <c r="BQ137" s="140"/>
      <c r="BR137" s="98">
        <f t="shared" si="9"/>
        <v>43050000</v>
      </c>
      <c r="BS137" s="121">
        <f t="shared" si="10"/>
        <v>178</v>
      </c>
      <c r="BT137" s="122"/>
      <c r="BU137" s="120"/>
      <c r="BV137" s="124" t="s">
        <v>1118</v>
      </c>
      <c r="BW137" s="147" t="s">
        <v>2469</v>
      </c>
      <c r="BX137" s="154" t="s">
        <v>117</v>
      </c>
      <c r="BY137" s="169"/>
      <c r="BZ137" s="169"/>
      <c r="CA137" s="149">
        <v>44267</v>
      </c>
      <c r="CB137" s="149">
        <v>44270</v>
      </c>
      <c r="CC137" s="165" t="s">
        <v>1809</v>
      </c>
      <c r="CD137" s="173" t="s">
        <v>2070</v>
      </c>
      <c r="CE137" s="170" t="s">
        <v>119</v>
      </c>
      <c r="CF137" s="155"/>
      <c r="CG137" s="155"/>
      <c r="CH137" s="155"/>
      <c r="CI137" s="164"/>
      <c r="CJ137" s="221"/>
      <c r="CK137" s="245"/>
      <c r="CL137" s="164"/>
      <c r="CM137" s="156"/>
      <c r="CN137" s="156" t="s">
        <v>2307</v>
      </c>
      <c r="CO137" s="143" t="s">
        <v>1121</v>
      </c>
      <c r="CP137" s="143" t="s">
        <v>3102</v>
      </c>
    </row>
    <row r="138" spans="1:94" ht="22.5" customHeight="1" x14ac:dyDescent="0.25">
      <c r="A138" s="68">
        <v>136</v>
      </c>
      <c r="B138" s="63" t="s">
        <v>97</v>
      </c>
      <c r="C138" s="64" t="s">
        <v>367</v>
      </c>
      <c r="D138" s="67" t="s">
        <v>368</v>
      </c>
      <c r="E138" s="67" t="s">
        <v>555</v>
      </c>
      <c r="F138" s="67" t="s">
        <v>557</v>
      </c>
      <c r="G138" s="221">
        <v>79822234</v>
      </c>
      <c r="H138" s="221">
        <v>1</v>
      </c>
      <c r="I138" s="71" t="s">
        <v>560</v>
      </c>
      <c r="J138" s="72">
        <v>27845</v>
      </c>
      <c r="K138" s="216">
        <v>26</v>
      </c>
      <c r="L138" s="217">
        <v>3</v>
      </c>
      <c r="M138" s="217">
        <v>1976</v>
      </c>
      <c r="N138" s="159" t="s">
        <v>2549</v>
      </c>
      <c r="O138" s="82" t="s">
        <v>865</v>
      </c>
      <c r="P138" s="114" t="s">
        <v>3109</v>
      </c>
      <c r="Q138" s="74">
        <v>3118096812</v>
      </c>
      <c r="R138" s="215" t="s">
        <v>866</v>
      </c>
      <c r="S138" s="214" t="s">
        <v>2929</v>
      </c>
      <c r="T138" s="147" t="s">
        <v>570</v>
      </c>
      <c r="U138" s="114" t="s">
        <v>596</v>
      </c>
      <c r="V138" s="78" t="s">
        <v>566</v>
      </c>
      <c r="W138" s="79">
        <v>4</v>
      </c>
      <c r="X138" s="146" t="s">
        <v>1085</v>
      </c>
      <c r="Y138" s="153" t="s">
        <v>1085</v>
      </c>
      <c r="Z138" s="167" t="s">
        <v>3104</v>
      </c>
      <c r="AA138" s="90" t="s">
        <v>1810</v>
      </c>
      <c r="AB138" s="88" t="s">
        <v>2401</v>
      </c>
      <c r="AC138" s="92" t="s">
        <v>2402</v>
      </c>
      <c r="AD138" s="94" t="s">
        <v>1811</v>
      </c>
      <c r="AE138" s="95" t="s">
        <v>1162</v>
      </c>
      <c r="AF138" s="97" t="s">
        <v>1124</v>
      </c>
      <c r="AG138" s="150">
        <v>553</v>
      </c>
      <c r="AH138" s="117">
        <v>55200000</v>
      </c>
      <c r="AI138" s="116">
        <v>44266</v>
      </c>
      <c r="AJ138" s="102">
        <v>56623</v>
      </c>
      <c r="AK138" s="103">
        <v>44267</v>
      </c>
      <c r="AL138" s="113">
        <v>44270</v>
      </c>
      <c r="AM138" s="113">
        <v>44452</v>
      </c>
      <c r="AN138" s="111">
        <v>5</v>
      </c>
      <c r="AO138" s="101">
        <v>28</v>
      </c>
      <c r="AP138" s="143">
        <f t="shared" si="8"/>
        <v>178</v>
      </c>
      <c r="AQ138" s="101" t="s">
        <v>1618</v>
      </c>
      <c r="AR138" s="106">
        <v>13800000</v>
      </c>
      <c r="AS138" s="106">
        <v>2300000</v>
      </c>
      <c r="AT138" s="109" t="s">
        <v>1812</v>
      </c>
      <c r="AU138" s="106">
        <v>13800000</v>
      </c>
      <c r="AV138" s="110">
        <v>44270</v>
      </c>
      <c r="AW138" s="104" t="s">
        <v>1813</v>
      </c>
      <c r="AX138" s="115"/>
      <c r="AY138" s="115"/>
      <c r="AZ138" s="115"/>
      <c r="BA138" s="115"/>
      <c r="BB138" s="115"/>
      <c r="BC138" s="115"/>
      <c r="BD138" s="115"/>
      <c r="BE138" s="115"/>
      <c r="BF138" s="115"/>
      <c r="BG138" s="115"/>
      <c r="BH138" s="115"/>
      <c r="BI138" s="115"/>
      <c r="BJ138" s="115"/>
      <c r="BK138" s="115"/>
      <c r="BL138" s="115"/>
      <c r="BM138" s="115"/>
      <c r="BN138" s="115"/>
      <c r="BO138" s="115"/>
      <c r="BP138" s="115"/>
      <c r="BQ138" s="140"/>
      <c r="BR138" s="98">
        <f t="shared" si="9"/>
        <v>13800000</v>
      </c>
      <c r="BS138" s="121">
        <f t="shared" si="10"/>
        <v>178</v>
      </c>
      <c r="BT138" s="122"/>
      <c r="BU138" s="120"/>
      <c r="BV138" s="124" t="s">
        <v>1118</v>
      </c>
      <c r="BW138" s="147" t="s">
        <v>1109</v>
      </c>
      <c r="BX138" s="154" t="s">
        <v>2295</v>
      </c>
      <c r="BY138" s="169"/>
      <c r="BZ138" s="169"/>
      <c r="CA138" s="149">
        <v>44267</v>
      </c>
      <c r="CB138" s="149">
        <v>44270</v>
      </c>
      <c r="CC138" s="165" t="s">
        <v>1814</v>
      </c>
      <c r="CD138" s="173" t="s">
        <v>2071</v>
      </c>
      <c r="CE138" s="170" t="s">
        <v>1301</v>
      </c>
      <c r="CF138" s="155"/>
      <c r="CG138" s="155"/>
      <c r="CH138" s="155"/>
      <c r="CI138" s="164"/>
      <c r="CJ138" s="221"/>
      <c r="CK138" s="245"/>
      <c r="CL138" s="164"/>
      <c r="CM138" s="156"/>
      <c r="CN138" s="156" t="s">
        <v>2307</v>
      </c>
      <c r="CO138" s="143" t="s">
        <v>1121</v>
      </c>
      <c r="CP138" s="143" t="s">
        <v>3102</v>
      </c>
    </row>
    <row r="139" spans="1:94" ht="22.5" customHeight="1" x14ac:dyDescent="0.25">
      <c r="A139" s="68">
        <v>137</v>
      </c>
      <c r="B139" s="63" t="s">
        <v>97</v>
      </c>
      <c r="C139" s="64" t="s">
        <v>369</v>
      </c>
      <c r="D139" s="67" t="s">
        <v>370</v>
      </c>
      <c r="E139" s="67" t="s">
        <v>555</v>
      </c>
      <c r="F139" s="67" t="s">
        <v>557</v>
      </c>
      <c r="G139" s="221">
        <v>1031128032</v>
      </c>
      <c r="H139" s="221">
        <v>0</v>
      </c>
      <c r="I139" s="71" t="s">
        <v>559</v>
      </c>
      <c r="J139" s="227">
        <v>33004</v>
      </c>
      <c r="K139" s="228">
        <v>11</v>
      </c>
      <c r="L139" s="229">
        <v>5</v>
      </c>
      <c r="M139" s="229">
        <v>1990</v>
      </c>
      <c r="N139" s="159" t="s">
        <v>572</v>
      </c>
      <c r="O139" s="82" t="s">
        <v>867</v>
      </c>
      <c r="P139" s="114" t="s">
        <v>3109</v>
      </c>
      <c r="Q139" s="74">
        <v>3173660958</v>
      </c>
      <c r="R139" s="215" t="s">
        <v>868</v>
      </c>
      <c r="S139" s="214" t="s">
        <v>2930</v>
      </c>
      <c r="T139" s="147" t="s">
        <v>575</v>
      </c>
      <c r="U139" s="114" t="s">
        <v>571</v>
      </c>
      <c r="V139" s="78" t="s">
        <v>566</v>
      </c>
      <c r="W139" s="79">
        <v>3</v>
      </c>
      <c r="X139" s="146" t="s">
        <v>1068</v>
      </c>
      <c r="Y139" s="153" t="s">
        <v>2561</v>
      </c>
      <c r="Z139" s="167" t="s">
        <v>1228</v>
      </c>
      <c r="AA139" s="90" t="s">
        <v>1815</v>
      </c>
      <c r="AB139" s="88" t="s">
        <v>2401</v>
      </c>
      <c r="AC139" s="92" t="s">
        <v>2402</v>
      </c>
      <c r="AD139" s="94" t="s">
        <v>1816</v>
      </c>
      <c r="AE139" s="95" t="s">
        <v>1231</v>
      </c>
      <c r="AF139" s="97" t="s">
        <v>1232</v>
      </c>
      <c r="AG139" s="150" t="s">
        <v>2793</v>
      </c>
      <c r="AH139" s="117">
        <v>129000000</v>
      </c>
      <c r="AI139" s="116">
        <v>44266</v>
      </c>
      <c r="AJ139" s="102">
        <v>56791</v>
      </c>
      <c r="AK139" s="103">
        <v>44267</v>
      </c>
      <c r="AL139" s="113">
        <v>44270</v>
      </c>
      <c r="AM139" s="113">
        <v>44561</v>
      </c>
      <c r="AN139" s="111">
        <v>9</v>
      </c>
      <c r="AO139" s="101">
        <v>16</v>
      </c>
      <c r="AP139" s="143">
        <f t="shared" si="8"/>
        <v>286</v>
      </c>
      <c r="AQ139" s="101" t="s">
        <v>1802</v>
      </c>
      <c r="AR139" s="106">
        <v>41136667</v>
      </c>
      <c r="AS139" s="106">
        <v>4300000</v>
      </c>
      <c r="AT139" s="109" t="s">
        <v>1817</v>
      </c>
      <c r="AU139" s="106">
        <v>41136667</v>
      </c>
      <c r="AV139" s="110">
        <v>44270</v>
      </c>
      <c r="AW139" s="104" t="s">
        <v>1818</v>
      </c>
      <c r="AX139" s="115"/>
      <c r="AY139" s="115"/>
      <c r="AZ139" s="115"/>
      <c r="BA139" s="115"/>
      <c r="BB139" s="115"/>
      <c r="BC139" s="115"/>
      <c r="BD139" s="115"/>
      <c r="BE139" s="115"/>
      <c r="BF139" s="115"/>
      <c r="BG139" s="115"/>
      <c r="BH139" s="115"/>
      <c r="BI139" s="115"/>
      <c r="BJ139" s="115"/>
      <c r="BK139" s="115"/>
      <c r="BL139" s="115"/>
      <c r="BM139" s="115"/>
      <c r="BN139" s="115"/>
      <c r="BO139" s="115"/>
      <c r="BP139" s="115"/>
      <c r="BQ139" s="140"/>
      <c r="BR139" s="98">
        <f t="shared" si="9"/>
        <v>41136667</v>
      </c>
      <c r="BS139" s="121">
        <f t="shared" si="10"/>
        <v>286</v>
      </c>
      <c r="BT139" s="122"/>
      <c r="BU139" s="129"/>
      <c r="BV139" s="124" t="s">
        <v>1118</v>
      </c>
      <c r="BW139" s="147" t="s">
        <v>1228</v>
      </c>
      <c r="BX139" s="154" t="s">
        <v>2300</v>
      </c>
      <c r="BY139" s="169"/>
      <c r="BZ139" s="169"/>
      <c r="CA139" s="149">
        <v>44267</v>
      </c>
      <c r="CB139" s="149">
        <v>44270</v>
      </c>
      <c r="CC139" s="165" t="s">
        <v>1819</v>
      </c>
      <c r="CD139" s="173" t="s">
        <v>2072</v>
      </c>
      <c r="CE139" s="170" t="s">
        <v>119</v>
      </c>
      <c r="CF139" s="155"/>
      <c r="CG139" s="155"/>
      <c r="CH139" s="155"/>
      <c r="CI139" s="164"/>
      <c r="CJ139" s="221"/>
      <c r="CK139" s="245"/>
      <c r="CL139" s="164"/>
      <c r="CM139" s="156"/>
      <c r="CN139" s="156" t="s">
        <v>2307</v>
      </c>
      <c r="CO139" s="143" t="s">
        <v>1121</v>
      </c>
      <c r="CP139" s="143" t="s">
        <v>3102</v>
      </c>
    </row>
    <row r="140" spans="1:94" ht="22.5" customHeight="1" x14ac:dyDescent="0.25">
      <c r="A140" s="68">
        <v>138</v>
      </c>
      <c r="B140" s="63" t="s">
        <v>97</v>
      </c>
      <c r="C140" s="64" t="s">
        <v>371</v>
      </c>
      <c r="D140" s="67" t="s">
        <v>372</v>
      </c>
      <c r="E140" s="67" t="s">
        <v>555</v>
      </c>
      <c r="F140" s="67" t="s">
        <v>557</v>
      </c>
      <c r="G140" s="221">
        <v>1033707611</v>
      </c>
      <c r="H140" s="221">
        <v>7</v>
      </c>
      <c r="I140" s="71" t="s">
        <v>559</v>
      </c>
      <c r="J140" s="223">
        <v>32568</v>
      </c>
      <c r="K140" s="224">
        <v>1</v>
      </c>
      <c r="L140" s="225">
        <v>3</v>
      </c>
      <c r="M140" s="225">
        <v>1989</v>
      </c>
      <c r="N140" s="159" t="s">
        <v>572</v>
      </c>
      <c r="O140" s="82" t="s">
        <v>869</v>
      </c>
      <c r="P140" s="114" t="s">
        <v>3109</v>
      </c>
      <c r="Q140" s="74">
        <v>3204461158</v>
      </c>
      <c r="R140" s="215" t="s">
        <v>870</v>
      </c>
      <c r="S140" s="214"/>
      <c r="T140" s="147" t="s">
        <v>570</v>
      </c>
      <c r="U140" s="114" t="s">
        <v>571</v>
      </c>
      <c r="V140" s="78" t="s">
        <v>566</v>
      </c>
      <c r="W140" s="79">
        <v>4</v>
      </c>
      <c r="X140" s="146" t="s">
        <v>1085</v>
      </c>
      <c r="Y140" s="153" t="s">
        <v>1085</v>
      </c>
      <c r="Z140" s="167" t="s">
        <v>1872</v>
      </c>
      <c r="AA140" s="90" t="s">
        <v>1820</v>
      </c>
      <c r="AB140" s="88" t="s">
        <v>2401</v>
      </c>
      <c r="AC140" s="92" t="s">
        <v>2402</v>
      </c>
      <c r="AD140" s="94" t="s">
        <v>1821</v>
      </c>
      <c r="AE140" s="95" t="s">
        <v>1822</v>
      </c>
      <c r="AF140" s="97" t="s">
        <v>1823</v>
      </c>
      <c r="AG140" s="150">
        <v>541</v>
      </c>
      <c r="AH140" s="117">
        <v>220000000</v>
      </c>
      <c r="AI140" s="116">
        <v>44260</v>
      </c>
      <c r="AJ140" s="102">
        <v>56702</v>
      </c>
      <c r="AK140" s="103">
        <v>44267</v>
      </c>
      <c r="AL140" s="113">
        <v>44270</v>
      </c>
      <c r="AM140" s="113">
        <v>44561</v>
      </c>
      <c r="AN140" s="111">
        <v>9</v>
      </c>
      <c r="AO140" s="101">
        <v>16</v>
      </c>
      <c r="AP140" s="143">
        <f t="shared" si="8"/>
        <v>286</v>
      </c>
      <c r="AQ140" s="101" t="s">
        <v>1802</v>
      </c>
      <c r="AR140" s="106">
        <v>21046667</v>
      </c>
      <c r="AS140" s="106">
        <v>2200000</v>
      </c>
      <c r="AT140" s="109" t="s">
        <v>1824</v>
      </c>
      <c r="AU140" s="106">
        <v>21046667</v>
      </c>
      <c r="AV140" s="110">
        <v>44270</v>
      </c>
      <c r="AW140" s="104" t="s">
        <v>1825</v>
      </c>
      <c r="AX140" s="115"/>
      <c r="AY140" s="115"/>
      <c r="AZ140" s="115"/>
      <c r="BA140" s="115"/>
      <c r="BB140" s="115"/>
      <c r="BC140" s="115"/>
      <c r="BD140" s="115"/>
      <c r="BE140" s="115"/>
      <c r="BF140" s="115"/>
      <c r="BG140" s="115"/>
      <c r="BH140" s="115"/>
      <c r="BI140" s="115"/>
      <c r="BJ140" s="115"/>
      <c r="BK140" s="115"/>
      <c r="BL140" s="115"/>
      <c r="BM140" s="115"/>
      <c r="BN140" s="115"/>
      <c r="BO140" s="115"/>
      <c r="BP140" s="115"/>
      <c r="BQ140" s="140"/>
      <c r="BR140" s="98">
        <f t="shared" si="9"/>
        <v>21046667</v>
      </c>
      <c r="BS140" s="121">
        <f t="shared" si="10"/>
        <v>286</v>
      </c>
      <c r="BT140" s="122"/>
      <c r="BU140" s="120"/>
      <c r="BV140" s="124" t="s">
        <v>1118</v>
      </c>
      <c r="BW140" s="147" t="s">
        <v>1872</v>
      </c>
      <c r="BX140" s="167" t="s">
        <v>2297</v>
      </c>
      <c r="BY140" s="169"/>
      <c r="BZ140" s="169"/>
      <c r="CA140" s="149">
        <v>44267</v>
      </c>
      <c r="CB140" s="149">
        <v>44270</v>
      </c>
      <c r="CC140" s="165" t="s">
        <v>1826</v>
      </c>
      <c r="CD140" s="173" t="s">
        <v>2073</v>
      </c>
      <c r="CE140" s="170" t="s">
        <v>119</v>
      </c>
      <c r="CF140" s="155"/>
      <c r="CG140" s="155"/>
      <c r="CH140" s="155"/>
      <c r="CI140" s="164"/>
      <c r="CJ140" s="221"/>
      <c r="CK140" s="245"/>
      <c r="CL140" s="164"/>
      <c r="CM140" s="156"/>
      <c r="CN140" s="156" t="s">
        <v>2307</v>
      </c>
      <c r="CO140" s="143" t="s">
        <v>1121</v>
      </c>
      <c r="CP140" s="143" t="s">
        <v>3102</v>
      </c>
    </row>
    <row r="141" spans="1:94" ht="22.5" customHeight="1" x14ac:dyDescent="0.25">
      <c r="A141" s="68">
        <v>139</v>
      </c>
      <c r="B141" s="63" t="s">
        <v>97</v>
      </c>
      <c r="C141" s="64" t="s">
        <v>373</v>
      </c>
      <c r="D141" s="67" t="s">
        <v>374</v>
      </c>
      <c r="E141" s="67" t="s">
        <v>555</v>
      </c>
      <c r="F141" s="67" t="s">
        <v>557</v>
      </c>
      <c r="G141" s="221">
        <v>1015423525</v>
      </c>
      <c r="H141" s="221">
        <v>6</v>
      </c>
      <c r="I141" s="71" t="s">
        <v>559</v>
      </c>
      <c r="J141" s="72">
        <v>33380</v>
      </c>
      <c r="K141" s="216">
        <v>22</v>
      </c>
      <c r="L141" s="217">
        <v>5</v>
      </c>
      <c r="M141" s="217">
        <v>1991</v>
      </c>
      <c r="N141" s="159" t="s">
        <v>572</v>
      </c>
      <c r="O141" s="82" t="s">
        <v>871</v>
      </c>
      <c r="P141" s="114" t="s">
        <v>3111</v>
      </c>
      <c r="Q141" s="74">
        <v>3008071354</v>
      </c>
      <c r="R141" s="215" t="s">
        <v>872</v>
      </c>
      <c r="S141" s="214" t="s">
        <v>2931</v>
      </c>
      <c r="T141" s="147" t="s">
        <v>575</v>
      </c>
      <c r="U141" s="114" t="e">
        <v>#N/A</v>
      </c>
      <c r="V141" s="78" t="s">
        <v>566</v>
      </c>
      <c r="W141" s="79">
        <v>3</v>
      </c>
      <c r="X141" s="146" t="s">
        <v>1068</v>
      </c>
      <c r="Y141" s="153" t="s">
        <v>2562</v>
      </c>
      <c r="Z141" s="167" t="s">
        <v>1586</v>
      </c>
      <c r="AA141" s="90" t="s">
        <v>1827</v>
      </c>
      <c r="AB141" s="88" t="s">
        <v>2401</v>
      </c>
      <c r="AC141" s="92" t="s">
        <v>2402</v>
      </c>
      <c r="AD141" s="94" t="s">
        <v>1828</v>
      </c>
      <c r="AE141" s="95" t="s">
        <v>1123</v>
      </c>
      <c r="AF141" s="97" t="s">
        <v>1124</v>
      </c>
      <c r="AG141" s="150">
        <v>552</v>
      </c>
      <c r="AH141" s="117">
        <v>40800000</v>
      </c>
      <c r="AI141" s="116">
        <v>44266</v>
      </c>
      <c r="AJ141" s="102">
        <v>56475</v>
      </c>
      <c r="AK141" s="103">
        <v>44267</v>
      </c>
      <c r="AL141" s="113">
        <v>44270</v>
      </c>
      <c r="AM141" s="113">
        <v>44452</v>
      </c>
      <c r="AN141" s="111">
        <v>5</v>
      </c>
      <c r="AO141" s="101">
        <v>28</v>
      </c>
      <c r="AP141" s="143">
        <f t="shared" si="8"/>
        <v>178</v>
      </c>
      <c r="AQ141" s="101" t="s">
        <v>1618</v>
      </c>
      <c r="AR141" s="106">
        <v>40800000</v>
      </c>
      <c r="AS141" s="106">
        <v>6800000</v>
      </c>
      <c r="AT141" s="109" t="s">
        <v>1829</v>
      </c>
      <c r="AU141" s="106">
        <v>40800000</v>
      </c>
      <c r="AV141" s="110">
        <v>44270</v>
      </c>
      <c r="AW141" s="104" t="s">
        <v>1830</v>
      </c>
      <c r="AX141" s="115"/>
      <c r="AY141" s="115"/>
      <c r="AZ141" s="115"/>
      <c r="BA141" s="115"/>
      <c r="BB141" s="115"/>
      <c r="BC141" s="115"/>
      <c r="BD141" s="115"/>
      <c r="BE141" s="115"/>
      <c r="BF141" s="115"/>
      <c r="BG141" s="115"/>
      <c r="BH141" s="115"/>
      <c r="BI141" s="115"/>
      <c r="BJ141" s="115"/>
      <c r="BK141" s="115"/>
      <c r="BL141" s="115"/>
      <c r="BM141" s="115"/>
      <c r="BN141" s="115"/>
      <c r="BO141" s="115"/>
      <c r="BP141" s="115"/>
      <c r="BQ141" s="140"/>
      <c r="BR141" s="98">
        <f t="shared" si="9"/>
        <v>40800000</v>
      </c>
      <c r="BS141" s="121">
        <f t="shared" si="10"/>
        <v>178</v>
      </c>
      <c r="BT141" s="122"/>
      <c r="BU141" s="120"/>
      <c r="BV141" s="124" t="s">
        <v>1118</v>
      </c>
      <c r="BW141" s="147" t="s">
        <v>2463</v>
      </c>
      <c r="BX141" s="154" t="s">
        <v>1259</v>
      </c>
      <c r="BY141" s="169"/>
      <c r="BZ141" s="169"/>
      <c r="CA141" s="149">
        <v>44267</v>
      </c>
      <c r="CB141" s="149">
        <v>44270</v>
      </c>
      <c r="CC141" s="165" t="s">
        <v>1831</v>
      </c>
      <c r="CD141" s="173" t="s">
        <v>2074</v>
      </c>
      <c r="CE141" s="170" t="s">
        <v>121</v>
      </c>
      <c r="CF141" s="155"/>
      <c r="CG141" s="155"/>
      <c r="CH141" s="155"/>
      <c r="CI141" s="164"/>
      <c r="CJ141" s="221"/>
      <c r="CK141" s="245"/>
      <c r="CL141" s="164"/>
      <c r="CM141" s="156"/>
      <c r="CN141" s="156" t="s">
        <v>2307</v>
      </c>
      <c r="CO141" s="143" t="s">
        <v>1121</v>
      </c>
      <c r="CP141" s="143" t="s">
        <v>3102</v>
      </c>
    </row>
    <row r="142" spans="1:94" ht="22.5" customHeight="1" x14ac:dyDescent="0.25">
      <c r="A142" s="68">
        <v>140</v>
      </c>
      <c r="B142" s="63" t="s">
        <v>97</v>
      </c>
      <c r="C142" s="64" t="s">
        <v>375</v>
      </c>
      <c r="D142" s="67" t="s">
        <v>376</v>
      </c>
      <c r="E142" s="67" t="s">
        <v>555</v>
      </c>
      <c r="F142" s="67" t="s">
        <v>557</v>
      </c>
      <c r="G142" s="221">
        <v>1026581670</v>
      </c>
      <c r="H142" s="221">
        <v>2</v>
      </c>
      <c r="I142" s="71" t="s">
        <v>559</v>
      </c>
      <c r="J142" s="72">
        <v>34737</v>
      </c>
      <c r="K142" s="216">
        <v>7</v>
      </c>
      <c r="L142" s="217">
        <v>2</v>
      </c>
      <c r="M142" s="217">
        <v>1995</v>
      </c>
      <c r="N142" s="159" t="s">
        <v>572</v>
      </c>
      <c r="O142" s="82" t="s">
        <v>873</v>
      </c>
      <c r="P142" s="114" t="s">
        <v>3109</v>
      </c>
      <c r="Q142" s="74">
        <v>3209811907</v>
      </c>
      <c r="R142" s="215" t="s">
        <v>874</v>
      </c>
      <c r="S142" s="214" t="s">
        <v>2932</v>
      </c>
      <c r="T142" s="147" t="s">
        <v>845</v>
      </c>
      <c r="U142" s="114" t="s">
        <v>596</v>
      </c>
      <c r="V142" s="78" t="s">
        <v>566</v>
      </c>
      <c r="W142" s="79">
        <v>1</v>
      </c>
      <c r="X142" s="146" t="s">
        <v>1077</v>
      </c>
      <c r="Y142" s="212" t="e">
        <v>#N/A</v>
      </c>
      <c r="Z142" s="167" t="s">
        <v>1111</v>
      </c>
      <c r="AA142" s="91" t="s">
        <v>1832</v>
      </c>
      <c r="AB142" s="88" t="s">
        <v>2401</v>
      </c>
      <c r="AC142" s="92" t="s">
        <v>2402</v>
      </c>
      <c r="AD142" s="94" t="s">
        <v>1237</v>
      </c>
      <c r="AE142" s="95" t="s">
        <v>1123</v>
      </c>
      <c r="AF142" s="97" t="s">
        <v>1124</v>
      </c>
      <c r="AG142" s="150">
        <v>496</v>
      </c>
      <c r="AH142" s="117">
        <v>56000000</v>
      </c>
      <c r="AI142" s="116">
        <v>44251</v>
      </c>
      <c r="AJ142" s="102">
        <v>57426</v>
      </c>
      <c r="AK142" s="103">
        <v>44270</v>
      </c>
      <c r="AL142" s="113">
        <v>44271</v>
      </c>
      <c r="AM142" s="113">
        <v>44561</v>
      </c>
      <c r="AN142" s="111">
        <v>9</v>
      </c>
      <c r="AO142" s="101">
        <v>15</v>
      </c>
      <c r="AP142" s="143">
        <f t="shared" si="8"/>
        <v>285</v>
      </c>
      <c r="AQ142" s="101" t="s">
        <v>1833</v>
      </c>
      <c r="AR142" s="106">
        <v>26693333</v>
      </c>
      <c r="AS142" s="106">
        <v>2800000</v>
      </c>
      <c r="AT142" s="109" t="s">
        <v>1834</v>
      </c>
      <c r="AU142" s="106">
        <v>26693333</v>
      </c>
      <c r="AV142" s="110">
        <v>44271</v>
      </c>
      <c r="AW142" s="104" t="s">
        <v>1835</v>
      </c>
      <c r="AX142" s="115"/>
      <c r="AY142" s="115"/>
      <c r="AZ142" s="115"/>
      <c r="BA142" s="115"/>
      <c r="BB142" s="115"/>
      <c r="BC142" s="115"/>
      <c r="BD142" s="115"/>
      <c r="BE142" s="115"/>
      <c r="BF142" s="115"/>
      <c r="BG142" s="115"/>
      <c r="BH142" s="115"/>
      <c r="BI142" s="115"/>
      <c r="BJ142" s="115"/>
      <c r="BK142" s="115"/>
      <c r="BL142" s="115"/>
      <c r="BM142" s="115"/>
      <c r="BN142" s="115"/>
      <c r="BO142" s="115"/>
      <c r="BP142" s="115"/>
      <c r="BQ142" s="140"/>
      <c r="BR142" s="98">
        <f t="shared" si="9"/>
        <v>26693333</v>
      </c>
      <c r="BS142" s="121">
        <f t="shared" si="10"/>
        <v>285</v>
      </c>
      <c r="BT142" s="122"/>
      <c r="BU142" s="120"/>
      <c r="BV142" s="124" t="s">
        <v>1118</v>
      </c>
      <c r="BW142" s="147" t="s">
        <v>1111</v>
      </c>
      <c r="BX142" s="154" t="s">
        <v>115</v>
      </c>
      <c r="BY142" s="169"/>
      <c r="BZ142" s="169"/>
      <c r="CA142" s="149">
        <v>44270</v>
      </c>
      <c r="CB142" s="149">
        <v>44271</v>
      </c>
      <c r="CC142" s="165" t="s">
        <v>1836</v>
      </c>
      <c r="CD142" s="173" t="s">
        <v>2075</v>
      </c>
      <c r="CE142" s="170" t="s">
        <v>121</v>
      </c>
      <c r="CF142" s="155"/>
      <c r="CG142" s="155"/>
      <c r="CH142" s="155"/>
      <c r="CI142" s="164"/>
      <c r="CJ142" s="221"/>
      <c r="CK142" s="245"/>
      <c r="CL142" s="164"/>
      <c r="CM142" s="156"/>
      <c r="CN142" s="156" t="s">
        <v>2307</v>
      </c>
      <c r="CO142" s="143" t="s">
        <v>1121</v>
      </c>
      <c r="CP142" s="143" t="s">
        <v>3102</v>
      </c>
    </row>
    <row r="143" spans="1:94" ht="22.5" customHeight="1" x14ac:dyDescent="0.25">
      <c r="A143" s="68">
        <v>141</v>
      </c>
      <c r="B143" s="63" t="s">
        <v>97</v>
      </c>
      <c r="C143" s="64" t="s">
        <v>377</v>
      </c>
      <c r="D143" s="67" t="s">
        <v>378</v>
      </c>
      <c r="E143" s="67" t="s">
        <v>555</v>
      </c>
      <c r="F143" s="67" t="s">
        <v>557</v>
      </c>
      <c r="G143" s="221">
        <v>1033678697</v>
      </c>
      <c r="H143" s="221">
        <v>4</v>
      </c>
      <c r="I143" s="71" t="s">
        <v>559</v>
      </c>
      <c r="J143" s="72">
        <v>31539</v>
      </c>
      <c r="K143" s="216">
        <v>7</v>
      </c>
      <c r="L143" s="217">
        <v>5</v>
      </c>
      <c r="M143" s="217">
        <v>1986</v>
      </c>
      <c r="N143" s="159" t="s">
        <v>572</v>
      </c>
      <c r="O143" s="82" t="s">
        <v>875</v>
      </c>
      <c r="P143" s="114" t="s">
        <v>3109</v>
      </c>
      <c r="Q143" s="74">
        <v>3124730405</v>
      </c>
      <c r="R143" s="215" t="s">
        <v>876</v>
      </c>
      <c r="S143" s="214"/>
      <c r="T143" s="147" t="s">
        <v>613</v>
      </c>
      <c r="U143" s="114" t="s">
        <v>571</v>
      </c>
      <c r="V143" s="78" t="s">
        <v>566</v>
      </c>
      <c r="W143" s="79">
        <v>4</v>
      </c>
      <c r="X143" s="146" t="s">
        <v>1085</v>
      </c>
      <c r="Y143" s="153" t="s">
        <v>1085</v>
      </c>
      <c r="Z143" s="167" t="s">
        <v>1872</v>
      </c>
      <c r="AA143" s="90" t="s">
        <v>1837</v>
      </c>
      <c r="AB143" s="88" t="s">
        <v>2401</v>
      </c>
      <c r="AC143" s="92" t="s">
        <v>2402</v>
      </c>
      <c r="AD143" s="94" t="s">
        <v>1821</v>
      </c>
      <c r="AE143" s="95" t="s">
        <v>1822</v>
      </c>
      <c r="AF143" s="97" t="s">
        <v>1823</v>
      </c>
      <c r="AG143" s="150">
        <v>541</v>
      </c>
      <c r="AH143" s="117">
        <v>220000000</v>
      </c>
      <c r="AI143" s="116">
        <v>44260</v>
      </c>
      <c r="AJ143" s="102">
        <v>56702</v>
      </c>
      <c r="AK143" s="103">
        <v>44270</v>
      </c>
      <c r="AL143" s="113">
        <v>44272</v>
      </c>
      <c r="AM143" s="113">
        <v>44561</v>
      </c>
      <c r="AN143" s="111">
        <v>9</v>
      </c>
      <c r="AO143" s="101">
        <v>15</v>
      </c>
      <c r="AP143" s="143">
        <f t="shared" si="8"/>
        <v>285</v>
      </c>
      <c r="AQ143" s="101" t="s">
        <v>1833</v>
      </c>
      <c r="AR143" s="106">
        <v>20900000</v>
      </c>
      <c r="AS143" s="106">
        <v>2200000</v>
      </c>
      <c r="AT143" s="109">
        <v>705</v>
      </c>
      <c r="AU143" s="151">
        <v>20900000</v>
      </c>
      <c r="AV143" s="110" t="s">
        <v>1962</v>
      </c>
      <c r="AW143" s="104" t="s">
        <v>2224</v>
      </c>
      <c r="AX143" s="115"/>
      <c r="AY143" s="115"/>
      <c r="AZ143" s="115"/>
      <c r="BA143" s="115"/>
      <c r="BB143" s="115"/>
      <c r="BC143" s="115"/>
      <c r="BD143" s="115"/>
      <c r="BE143" s="115"/>
      <c r="BF143" s="115"/>
      <c r="BG143" s="115"/>
      <c r="BH143" s="115"/>
      <c r="BI143" s="115"/>
      <c r="BJ143" s="115"/>
      <c r="BK143" s="115"/>
      <c r="BL143" s="115"/>
      <c r="BM143" s="115"/>
      <c r="BN143" s="115"/>
      <c r="BO143" s="115"/>
      <c r="BP143" s="115"/>
      <c r="BQ143" s="140"/>
      <c r="BR143" s="98">
        <f t="shared" si="9"/>
        <v>20900000</v>
      </c>
      <c r="BS143" s="121">
        <f t="shared" si="10"/>
        <v>285</v>
      </c>
      <c r="BT143" s="122"/>
      <c r="BU143" s="120"/>
      <c r="BV143" s="124" t="s">
        <v>1118</v>
      </c>
      <c r="BW143" s="147" t="s">
        <v>1872</v>
      </c>
      <c r="BX143" s="167" t="s">
        <v>2297</v>
      </c>
      <c r="BY143" s="169"/>
      <c r="BZ143" s="169"/>
      <c r="CA143" s="149">
        <v>44270</v>
      </c>
      <c r="CB143" s="149">
        <v>44271</v>
      </c>
      <c r="CC143" s="165" t="s">
        <v>1839</v>
      </c>
      <c r="CD143" s="173" t="s">
        <v>2076</v>
      </c>
      <c r="CE143" s="170" t="s">
        <v>1222</v>
      </c>
      <c r="CF143" s="155"/>
      <c r="CG143" s="155"/>
      <c r="CH143" s="155"/>
      <c r="CI143" s="164"/>
      <c r="CJ143" s="221"/>
      <c r="CK143" s="245"/>
      <c r="CL143" s="164"/>
      <c r="CM143" s="156"/>
      <c r="CN143" s="156" t="s">
        <v>2307</v>
      </c>
      <c r="CO143" s="143" t="s">
        <v>1121</v>
      </c>
      <c r="CP143" s="143" t="s">
        <v>3102</v>
      </c>
    </row>
    <row r="144" spans="1:94" ht="22.5" customHeight="1" x14ac:dyDescent="0.25">
      <c r="A144" s="68">
        <v>142</v>
      </c>
      <c r="B144" s="63" t="s">
        <v>97</v>
      </c>
      <c r="C144" s="64" t="s">
        <v>379</v>
      </c>
      <c r="D144" s="67" t="s">
        <v>380</v>
      </c>
      <c r="E144" s="67" t="s">
        <v>555</v>
      </c>
      <c r="F144" s="67" t="s">
        <v>557</v>
      </c>
      <c r="G144" s="221">
        <v>1022980827</v>
      </c>
      <c r="H144" s="221">
        <v>9</v>
      </c>
      <c r="I144" s="71" t="s">
        <v>559</v>
      </c>
      <c r="J144" s="72">
        <v>33861</v>
      </c>
      <c r="K144" s="216">
        <v>14</v>
      </c>
      <c r="L144" s="217">
        <v>9</v>
      </c>
      <c r="M144" s="217">
        <v>1992</v>
      </c>
      <c r="N144" s="199" t="e">
        <v>#N/A</v>
      </c>
      <c r="O144" s="82" t="s">
        <v>877</v>
      </c>
      <c r="P144" s="114" t="s">
        <v>3109</v>
      </c>
      <c r="Q144" s="74">
        <v>3215093513</v>
      </c>
      <c r="R144" s="215" t="s">
        <v>878</v>
      </c>
      <c r="S144" s="214" t="s">
        <v>2933</v>
      </c>
      <c r="T144" s="198" t="e">
        <v>#N/A</v>
      </c>
      <c r="U144" s="150" t="e">
        <v>#N/A</v>
      </c>
      <c r="V144" s="78" t="s">
        <v>566</v>
      </c>
      <c r="W144" s="79">
        <v>1</v>
      </c>
      <c r="X144" s="146" t="s">
        <v>1085</v>
      </c>
      <c r="Y144" s="153" t="s">
        <v>1085</v>
      </c>
      <c r="Z144" s="167" t="s">
        <v>3102</v>
      </c>
      <c r="AA144" s="90" t="s">
        <v>1840</v>
      </c>
      <c r="AB144" s="88" t="s">
        <v>2401</v>
      </c>
      <c r="AC144" s="92" t="s">
        <v>2402</v>
      </c>
      <c r="AD144" s="94" t="s">
        <v>1841</v>
      </c>
      <c r="AE144" s="95" t="s">
        <v>1123</v>
      </c>
      <c r="AF144" s="97" t="s">
        <v>1124</v>
      </c>
      <c r="AG144" s="150">
        <v>501</v>
      </c>
      <c r="AH144" s="117">
        <v>92000000</v>
      </c>
      <c r="AI144" s="116">
        <v>44256</v>
      </c>
      <c r="AJ144" s="102">
        <v>55936</v>
      </c>
      <c r="AK144" s="103">
        <v>44271</v>
      </c>
      <c r="AL144" s="113">
        <v>44272</v>
      </c>
      <c r="AM144" s="113">
        <v>44561</v>
      </c>
      <c r="AN144" s="111">
        <v>9</v>
      </c>
      <c r="AO144" s="101">
        <v>14</v>
      </c>
      <c r="AP144" s="143">
        <f t="shared" si="8"/>
        <v>284</v>
      </c>
      <c r="AQ144" s="101" t="s">
        <v>1842</v>
      </c>
      <c r="AR144" s="106">
        <v>21850000</v>
      </c>
      <c r="AS144" s="106">
        <v>2300000</v>
      </c>
      <c r="AT144" s="109">
        <v>706</v>
      </c>
      <c r="AU144" s="151">
        <v>21850000</v>
      </c>
      <c r="AV144" s="110" t="s">
        <v>1962</v>
      </c>
      <c r="AW144" s="104" t="s">
        <v>2225</v>
      </c>
      <c r="AX144" s="115"/>
      <c r="AY144" s="115"/>
      <c r="AZ144" s="115"/>
      <c r="BA144" s="115"/>
      <c r="BB144" s="115"/>
      <c r="BC144" s="115"/>
      <c r="BD144" s="115"/>
      <c r="BE144" s="115"/>
      <c r="BF144" s="115"/>
      <c r="BG144" s="115"/>
      <c r="BH144" s="115"/>
      <c r="BI144" s="115"/>
      <c r="BJ144" s="115"/>
      <c r="BK144" s="115"/>
      <c r="BL144" s="115"/>
      <c r="BM144" s="115"/>
      <c r="BN144" s="115"/>
      <c r="BO144" s="115"/>
      <c r="BP144" s="115"/>
      <c r="BQ144" s="140"/>
      <c r="BR144" s="98">
        <f t="shared" si="9"/>
        <v>21850000</v>
      </c>
      <c r="BS144" s="121">
        <f t="shared" si="10"/>
        <v>284</v>
      </c>
      <c r="BT144" s="122"/>
      <c r="BU144" s="133"/>
      <c r="BV144" s="124" t="s">
        <v>1118</v>
      </c>
      <c r="BW144" s="147" t="s">
        <v>1109</v>
      </c>
      <c r="BX144" s="154" t="s">
        <v>2295</v>
      </c>
      <c r="BY144" s="169"/>
      <c r="BZ144" s="169"/>
      <c r="CA144" s="149">
        <v>44271</v>
      </c>
      <c r="CB144" s="149">
        <v>44272</v>
      </c>
      <c r="CC144" s="165" t="s">
        <v>1843</v>
      </c>
      <c r="CD144" s="173" t="s">
        <v>2077</v>
      </c>
      <c r="CE144" s="170" t="s">
        <v>1222</v>
      </c>
      <c r="CF144" s="155"/>
      <c r="CG144" s="155"/>
      <c r="CH144" s="155"/>
      <c r="CI144" s="164"/>
      <c r="CJ144" s="221"/>
      <c r="CK144" s="245"/>
      <c r="CL144" s="164"/>
      <c r="CM144" s="156"/>
      <c r="CN144" s="156" t="s">
        <v>2307</v>
      </c>
      <c r="CO144" s="143" t="s">
        <v>1121</v>
      </c>
      <c r="CP144" s="143" t="s">
        <v>3102</v>
      </c>
    </row>
    <row r="145" spans="1:94" ht="22.5" customHeight="1" x14ac:dyDescent="0.25">
      <c r="A145" s="68">
        <v>143</v>
      </c>
      <c r="B145" s="63" t="s">
        <v>97</v>
      </c>
      <c r="C145" s="64" t="s">
        <v>381</v>
      </c>
      <c r="D145" s="67" t="s">
        <v>382</v>
      </c>
      <c r="E145" s="67" t="s">
        <v>555</v>
      </c>
      <c r="F145" s="67" t="s">
        <v>557</v>
      </c>
      <c r="G145" s="221">
        <v>1022930337</v>
      </c>
      <c r="H145" s="221">
        <v>8</v>
      </c>
      <c r="I145" s="71" t="s">
        <v>560</v>
      </c>
      <c r="J145" s="227">
        <v>31785</v>
      </c>
      <c r="K145" s="228">
        <v>8</v>
      </c>
      <c r="L145" s="229">
        <v>1</v>
      </c>
      <c r="M145" s="229">
        <v>1987</v>
      </c>
      <c r="N145" s="159" t="s">
        <v>572</v>
      </c>
      <c r="O145" s="82" t="s">
        <v>879</v>
      </c>
      <c r="P145" s="114" t="s">
        <v>3109</v>
      </c>
      <c r="Q145" s="74">
        <v>3204930726</v>
      </c>
      <c r="R145" s="215" t="s">
        <v>880</v>
      </c>
      <c r="S145" s="214" t="s">
        <v>2934</v>
      </c>
      <c r="T145" s="147" t="s">
        <v>575</v>
      </c>
      <c r="U145" s="114" t="s">
        <v>583</v>
      </c>
      <c r="V145" s="78" t="s">
        <v>566</v>
      </c>
      <c r="W145" s="79">
        <v>1</v>
      </c>
      <c r="X145" s="146" t="s">
        <v>1068</v>
      </c>
      <c r="Y145" s="153" t="s">
        <v>1104</v>
      </c>
      <c r="Z145" s="167" t="s">
        <v>1112</v>
      </c>
      <c r="AA145" s="90" t="s">
        <v>1844</v>
      </c>
      <c r="AB145" s="88" t="s">
        <v>2401</v>
      </c>
      <c r="AC145" s="92" t="s">
        <v>2402</v>
      </c>
      <c r="AD145" s="94" t="s">
        <v>1845</v>
      </c>
      <c r="AE145" s="95" t="s">
        <v>1193</v>
      </c>
      <c r="AF145" s="97" t="s">
        <v>1194</v>
      </c>
      <c r="AG145" s="150">
        <v>546</v>
      </c>
      <c r="AH145" s="117">
        <v>43000000</v>
      </c>
      <c r="AI145" s="116">
        <v>44264</v>
      </c>
      <c r="AJ145" s="102">
        <v>56620</v>
      </c>
      <c r="AK145" s="103">
        <v>44272</v>
      </c>
      <c r="AL145" s="113">
        <v>44273</v>
      </c>
      <c r="AM145" s="113">
        <v>44561</v>
      </c>
      <c r="AN145" s="111">
        <v>9</v>
      </c>
      <c r="AO145" s="101">
        <v>14</v>
      </c>
      <c r="AP145" s="143">
        <f t="shared" si="8"/>
        <v>284</v>
      </c>
      <c r="AQ145" s="101" t="s">
        <v>1842</v>
      </c>
      <c r="AR145" s="106">
        <v>40706667</v>
      </c>
      <c r="AS145" s="106">
        <v>4300000</v>
      </c>
      <c r="AT145" s="109">
        <v>710</v>
      </c>
      <c r="AU145" s="151">
        <v>40706667</v>
      </c>
      <c r="AV145" s="110" t="s">
        <v>1963</v>
      </c>
      <c r="AW145" s="104" t="s">
        <v>1846</v>
      </c>
      <c r="AX145" s="115"/>
      <c r="AY145" s="115"/>
      <c r="AZ145" s="115"/>
      <c r="BA145" s="115"/>
      <c r="BB145" s="115"/>
      <c r="BC145" s="115"/>
      <c r="BD145" s="115"/>
      <c r="BE145" s="115"/>
      <c r="BF145" s="115"/>
      <c r="BG145" s="115"/>
      <c r="BH145" s="115"/>
      <c r="BI145" s="115"/>
      <c r="BJ145" s="115"/>
      <c r="BK145" s="115"/>
      <c r="BL145" s="115"/>
      <c r="BM145" s="115"/>
      <c r="BN145" s="115"/>
      <c r="BO145" s="115"/>
      <c r="BP145" s="115"/>
      <c r="BQ145" s="140"/>
      <c r="BR145" s="98">
        <f t="shared" si="9"/>
        <v>40706667</v>
      </c>
      <c r="BS145" s="121">
        <f t="shared" si="10"/>
        <v>284</v>
      </c>
      <c r="BT145" s="122"/>
      <c r="BU145" s="129"/>
      <c r="BV145" s="124" t="s">
        <v>1118</v>
      </c>
      <c r="BW145" s="147" t="s">
        <v>1112</v>
      </c>
      <c r="BX145" s="154" t="s">
        <v>2296</v>
      </c>
      <c r="BY145" s="169"/>
      <c r="BZ145" s="169"/>
      <c r="CA145" s="149">
        <v>44272</v>
      </c>
      <c r="CB145" s="149">
        <v>44273</v>
      </c>
      <c r="CC145" s="165" t="s">
        <v>1847</v>
      </c>
      <c r="CD145" s="173" t="s">
        <v>2078</v>
      </c>
      <c r="CE145" s="170" t="s">
        <v>1119</v>
      </c>
      <c r="CF145" s="155"/>
      <c r="CG145" s="155"/>
      <c r="CH145" s="155"/>
      <c r="CI145" s="164"/>
      <c r="CJ145" s="221"/>
      <c r="CK145" s="245"/>
      <c r="CL145" s="164"/>
      <c r="CM145" s="156"/>
      <c r="CN145" s="156" t="s">
        <v>2307</v>
      </c>
      <c r="CO145" s="143" t="s">
        <v>1121</v>
      </c>
      <c r="CP145" s="143" t="s">
        <v>3102</v>
      </c>
    </row>
    <row r="146" spans="1:94" ht="22.5" customHeight="1" x14ac:dyDescent="0.25">
      <c r="A146" s="68">
        <v>144</v>
      </c>
      <c r="B146" s="63" t="s">
        <v>97</v>
      </c>
      <c r="C146" s="64" t="s">
        <v>383</v>
      </c>
      <c r="D146" s="67" t="s">
        <v>384</v>
      </c>
      <c r="E146" s="67" t="s">
        <v>555</v>
      </c>
      <c r="F146" s="67" t="s">
        <v>557</v>
      </c>
      <c r="G146" s="221">
        <v>52107842</v>
      </c>
      <c r="H146" s="221">
        <v>5</v>
      </c>
      <c r="I146" s="71" t="s">
        <v>559</v>
      </c>
      <c r="J146" s="72">
        <v>26970</v>
      </c>
      <c r="K146" s="216">
        <v>2</v>
      </c>
      <c r="L146" s="217">
        <v>11</v>
      </c>
      <c r="M146" s="217">
        <v>1973</v>
      </c>
      <c r="N146" s="159" t="s">
        <v>881</v>
      </c>
      <c r="O146" s="74" t="s">
        <v>882</v>
      </c>
      <c r="P146" s="114" t="s">
        <v>3107</v>
      </c>
      <c r="Q146" s="74">
        <v>3142569077</v>
      </c>
      <c r="R146" s="215" t="s">
        <v>883</v>
      </c>
      <c r="S146" s="214" t="s">
        <v>2935</v>
      </c>
      <c r="T146" s="147" t="s">
        <v>620</v>
      </c>
      <c r="U146" s="114" t="s">
        <v>596</v>
      </c>
      <c r="V146" s="78" t="s">
        <v>566</v>
      </c>
      <c r="W146" s="79">
        <v>1</v>
      </c>
      <c r="X146" s="146" t="s">
        <v>1068</v>
      </c>
      <c r="Y146" s="153" t="s">
        <v>1078</v>
      </c>
      <c r="Z146" s="167" t="s">
        <v>1190</v>
      </c>
      <c r="AA146" s="86" t="s">
        <v>1848</v>
      </c>
      <c r="AB146" s="88" t="s">
        <v>2401</v>
      </c>
      <c r="AC146" s="92" t="s">
        <v>2402</v>
      </c>
      <c r="AD146" s="94" t="s">
        <v>1192</v>
      </c>
      <c r="AE146" s="95" t="s">
        <v>1123</v>
      </c>
      <c r="AF146" s="97" t="s">
        <v>1124</v>
      </c>
      <c r="AG146" s="150">
        <v>543</v>
      </c>
      <c r="AH146" s="117">
        <v>157140000</v>
      </c>
      <c r="AI146" s="116">
        <v>44264</v>
      </c>
      <c r="AJ146" s="102">
        <v>57604</v>
      </c>
      <c r="AK146" s="103">
        <v>44272</v>
      </c>
      <c r="AL146" s="113">
        <v>44273</v>
      </c>
      <c r="AM146" s="113">
        <v>44546</v>
      </c>
      <c r="AN146" s="111">
        <v>5</v>
      </c>
      <c r="AO146" s="101">
        <v>28</v>
      </c>
      <c r="AP146" s="143">
        <f t="shared" si="8"/>
        <v>178</v>
      </c>
      <c r="AQ146" s="101" t="s">
        <v>1618</v>
      </c>
      <c r="AR146" s="106">
        <v>39285000</v>
      </c>
      <c r="AS146" s="106">
        <v>4365000</v>
      </c>
      <c r="AT146" s="109">
        <v>707</v>
      </c>
      <c r="AU146" s="106" t="s">
        <v>1961</v>
      </c>
      <c r="AV146" s="110" t="s">
        <v>1963</v>
      </c>
      <c r="AW146" s="104" t="s">
        <v>1849</v>
      </c>
      <c r="AX146" s="115"/>
      <c r="AY146" s="115"/>
      <c r="AZ146" s="115"/>
      <c r="BA146" s="115"/>
      <c r="BB146" s="115"/>
      <c r="BC146" s="115"/>
      <c r="BD146" s="115"/>
      <c r="BE146" s="115"/>
      <c r="BF146" s="115"/>
      <c r="BG146" s="115"/>
      <c r="BH146" s="115"/>
      <c r="BI146" s="115"/>
      <c r="BJ146" s="115"/>
      <c r="BK146" s="115"/>
      <c r="BL146" s="115"/>
      <c r="BM146" s="115"/>
      <c r="BN146" s="115"/>
      <c r="BO146" s="115"/>
      <c r="BP146" s="115"/>
      <c r="BQ146" s="140"/>
      <c r="BR146" s="98">
        <f t="shared" si="9"/>
        <v>39285000</v>
      </c>
      <c r="BS146" s="121">
        <f t="shared" si="10"/>
        <v>178</v>
      </c>
      <c r="BT146" s="122"/>
      <c r="BU146" s="123"/>
      <c r="BV146" s="124" t="s">
        <v>1118</v>
      </c>
      <c r="BW146" s="147" t="s">
        <v>1190</v>
      </c>
      <c r="BX146" s="154" t="s">
        <v>169</v>
      </c>
      <c r="BY146" s="169"/>
      <c r="BZ146" s="169"/>
      <c r="CA146" s="149">
        <v>44272</v>
      </c>
      <c r="CB146" s="149">
        <v>44273</v>
      </c>
      <c r="CC146" s="165" t="s">
        <v>1850</v>
      </c>
      <c r="CD146" s="173" t="s">
        <v>2079</v>
      </c>
      <c r="CE146" s="170" t="s">
        <v>119</v>
      </c>
      <c r="CF146" s="155"/>
      <c r="CG146" s="155"/>
      <c r="CH146" s="155"/>
      <c r="CI146" s="164"/>
      <c r="CJ146" s="221"/>
      <c r="CK146" s="245"/>
      <c r="CL146" s="164"/>
      <c r="CM146" s="156"/>
      <c r="CN146" s="156" t="s">
        <v>2307</v>
      </c>
      <c r="CO146" s="143" t="s">
        <v>1121</v>
      </c>
      <c r="CP146" s="143" t="s">
        <v>3102</v>
      </c>
    </row>
    <row r="147" spans="1:94" ht="22.5" customHeight="1" x14ac:dyDescent="0.25">
      <c r="A147" s="68">
        <v>145</v>
      </c>
      <c r="B147" s="63" t="s">
        <v>97</v>
      </c>
      <c r="C147" s="64" t="s">
        <v>385</v>
      </c>
      <c r="D147" s="67" t="s">
        <v>386</v>
      </c>
      <c r="E147" s="67" t="s">
        <v>555</v>
      </c>
      <c r="F147" s="67" t="s">
        <v>557</v>
      </c>
      <c r="G147" s="221">
        <v>1022979706</v>
      </c>
      <c r="H147" s="221">
        <v>4</v>
      </c>
      <c r="I147" s="71" t="s">
        <v>559</v>
      </c>
      <c r="J147" s="72">
        <v>33852</v>
      </c>
      <c r="K147" s="216">
        <v>5</v>
      </c>
      <c r="L147" s="217">
        <v>9</v>
      </c>
      <c r="M147" s="217">
        <v>1992</v>
      </c>
      <c r="N147" s="159" t="s">
        <v>572</v>
      </c>
      <c r="O147" s="74" t="s">
        <v>884</v>
      </c>
      <c r="P147" s="114" t="s">
        <v>3109</v>
      </c>
      <c r="Q147" s="74">
        <v>6632882</v>
      </c>
      <c r="R147" s="215" t="s">
        <v>885</v>
      </c>
      <c r="S147" s="214"/>
      <c r="T147" s="147" t="s">
        <v>570</v>
      </c>
      <c r="U147" s="114" t="s">
        <v>571</v>
      </c>
      <c r="V147" s="78" t="s">
        <v>566</v>
      </c>
      <c r="W147" s="79">
        <v>4</v>
      </c>
      <c r="X147" s="146" t="s">
        <v>1085</v>
      </c>
      <c r="Y147" s="153" t="s">
        <v>1082</v>
      </c>
      <c r="Z147" s="167" t="s">
        <v>1872</v>
      </c>
      <c r="AA147" s="85" t="s">
        <v>1851</v>
      </c>
      <c r="AB147" s="88" t="s">
        <v>2401</v>
      </c>
      <c r="AC147" s="92" t="s">
        <v>2402</v>
      </c>
      <c r="AD147" s="94" t="s">
        <v>1821</v>
      </c>
      <c r="AE147" s="95" t="s">
        <v>1822</v>
      </c>
      <c r="AF147" s="97" t="s">
        <v>1823</v>
      </c>
      <c r="AG147" s="150">
        <v>541</v>
      </c>
      <c r="AH147" s="117">
        <v>220000000</v>
      </c>
      <c r="AI147" s="116">
        <v>44260</v>
      </c>
      <c r="AJ147" s="102">
        <v>56702</v>
      </c>
      <c r="AK147" s="103">
        <v>44272</v>
      </c>
      <c r="AL147" s="113">
        <v>44274</v>
      </c>
      <c r="AM147" s="113">
        <v>44561</v>
      </c>
      <c r="AN147" s="111">
        <v>9</v>
      </c>
      <c r="AO147" s="101">
        <v>13</v>
      </c>
      <c r="AP147" s="143">
        <f t="shared" si="8"/>
        <v>283</v>
      </c>
      <c r="AQ147" s="100" t="s">
        <v>1785</v>
      </c>
      <c r="AR147" s="106">
        <v>20753333</v>
      </c>
      <c r="AS147" s="106">
        <v>2200000</v>
      </c>
      <c r="AT147" s="109">
        <v>711</v>
      </c>
      <c r="AU147" s="151">
        <v>20753333</v>
      </c>
      <c r="AV147" s="110" t="s">
        <v>1964</v>
      </c>
      <c r="AW147" s="104" t="s">
        <v>1852</v>
      </c>
      <c r="AX147" s="115"/>
      <c r="AY147" s="115"/>
      <c r="AZ147" s="115"/>
      <c r="BA147" s="115"/>
      <c r="BB147" s="115"/>
      <c r="BC147" s="115"/>
      <c r="BD147" s="115"/>
      <c r="BE147" s="115"/>
      <c r="BF147" s="115"/>
      <c r="BG147" s="115"/>
      <c r="BH147" s="115"/>
      <c r="BI147" s="115"/>
      <c r="BJ147" s="115"/>
      <c r="BK147" s="115"/>
      <c r="BL147" s="115"/>
      <c r="BM147" s="115"/>
      <c r="BN147" s="115"/>
      <c r="BO147" s="115"/>
      <c r="BP147" s="115"/>
      <c r="BQ147" s="140"/>
      <c r="BR147" s="98">
        <f t="shared" si="9"/>
        <v>20753333</v>
      </c>
      <c r="BS147" s="121">
        <f t="shared" si="10"/>
        <v>283</v>
      </c>
      <c r="BT147" s="122"/>
      <c r="BU147" s="135"/>
      <c r="BV147" s="124" t="s">
        <v>1118</v>
      </c>
      <c r="BW147" s="147" t="s">
        <v>1872</v>
      </c>
      <c r="BX147" s="167" t="s">
        <v>2297</v>
      </c>
      <c r="BY147" s="169"/>
      <c r="BZ147" s="169"/>
      <c r="CA147" s="149">
        <v>44272</v>
      </c>
      <c r="CB147" s="149">
        <v>44273</v>
      </c>
      <c r="CC147" s="165" t="s">
        <v>1853</v>
      </c>
      <c r="CD147" s="173" t="s">
        <v>2080</v>
      </c>
      <c r="CE147" s="170" t="s">
        <v>119</v>
      </c>
      <c r="CF147" s="155"/>
      <c r="CG147" s="155"/>
      <c r="CH147" s="155"/>
      <c r="CI147" s="164"/>
      <c r="CJ147" s="221"/>
      <c r="CK147" s="245"/>
      <c r="CL147" s="164"/>
      <c r="CM147" s="156"/>
      <c r="CN147" s="156" t="s">
        <v>2307</v>
      </c>
      <c r="CO147" s="143" t="s">
        <v>1121</v>
      </c>
      <c r="CP147" s="143" t="s">
        <v>3102</v>
      </c>
    </row>
    <row r="148" spans="1:94" ht="22.5" customHeight="1" x14ac:dyDescent="0.25">
      <c r="A148" s="68">
        <v>146</v>
      </c>
      <c r="B148" s="63" t="s">
        <v>97</v>
      </c>
      <c r="C148" s="64" t="s">
        <v>387</v>
      </c>
      <c r="D148" s="67" t="s">
        <v>388</v>
      </c>
      <c r="E148" s="67" t="s">
        <v>555</v>
      </c>
      <c r="F148" s="67" t="s">
        <v>557</v>
      </c>
      <c r="G148" s="221">
        <v>1022993911</v>
      </c>
      <c r="H148" s="221">
        <v>6</v>
      </c>
      <c r="I148" s="71" t="s">
        <v>559</v>
      </c>
      <c r="J148" s="72">
        <v>34399</v>
      </c>
      <c r="K148" s="216">
        <v>6</v>
      </c>
      <c r="L148" s="217">
        <v>3</v>
      </c>
      <c r="M148" s="217">
        <v>1994</v>
      </c>
      <c r="N148" s="159" t="s">
        <v>572</v>
      </c>
      <c r="O148" s="74" t="s">
        <v>886</v>
      </c>
      <c r="P148" s="114" t="s">
        <v>3107</v>
      </c>
      <c r="Q148" s="74">
        <v>3023249588</v>
      </c>
      <c r="R148" s="215" t="s">
        <v>887</v>
      </c>
      <c r="S148" s="214" t="s">
        <v>2936</v>
      </c>
      <c r="T148" s="147" t="s">
        <v>845</v>
      </c>
      <c r="U148" s="114" t="s">
        <v>571</v>
      </c>
      <c r="V148" s="78" t="s">
        <v>566</v>
      </c>
      <c r="W148" s="79">
        <v>1</v>
      </c>
      <c r="X148" s="146" t="s">
        <v>1068</v>
      </c>
      <c r="Y148" s="153" t="s">
        <v>1071</v>
      </c>
      <c r="Z148" s="167" t="s">
        <v>1190</v>
      </c>
      <c r="AA148" s="86" t="s">
        <v>1854</v>
      </c>
      <c r="AB148" s="88" t="s">
        <v>2401</v>
      </c>
      <c r="AC148" s="92" t="s">
        <v>2402</v>
      </c>
      <c r="AD148" s="94" t="s">
        <v>1192</v>
      </c>
      <c r="AE148" s="95" t="s">
        <v>1123</v>
      </c>
      <c r="AF148" s="97" t="s">
        <v>1124</v>
      </c>
      <c r="AG148" s="150">
        <v>543</v>
      </c>
      <c r="AH148" s="117">
        <v>157140000</v>
      </c>
      <c r="AI148" s="116">
        <v>44264</v>
      </c>
      <c r="AJ148" s="102">
        <v>57604</v>
      </c>
      <c r="AK148" s="103">
        <v>44272</v>
      </c>
      <c r="AL148" s="113">
        <v>44273</v>
      </c>
      <c r="AM148" s="113">
        <v>44546</v>
      </c>
      <c r="AN148" s="111">
        <v>5</v>
      </c>
      <c r="AO148" s="101">
        <v>28</v>
      </c>
      <c r="AP148" s="143">
        <f t="shared" si="8"/>
        <v>178</v>
      </c>
      <c r="AQ148" s="101" t="s">
        <v>1618</v>
      </c>
      <c r="AR148" s="106">
        <v>39285000</v>
      </c>
      <c r="AS148" s="106">
        <v>4365000</v>
      </c>
      <c r="AT148" s="109">
        <v>708</v>
      </c>
      <c r="AU148" s="106" t="s">
        <v>1961</v>
      </c>
      <c r="AV148" s="110" t="s">
        <v>1963</v>
      </c>
      <c r="AW148" s="104" t="s">
        <v>1855</v>
      </c>
      <c r="AX148" s="115"/>
      <c r="AY148" s="115"/>
      <c r="AZ148" s="115"/>
      <c r="BA148" s="115"/>
      <c r="BB148" s="115"/>
      <c r="BC148" s="115"/>
      <c r="BD148" s="115"/>
      <c r="BE148" s="115"/>
      <c r="BF148" s="115"/>
      <c r="BG148" s="115"/>
      <c r="BH148" s="115"/>
      <c r="BI148" s="115"/>
      <c r="BJ148" s="115"/>
      <c r="BK148" s="115"/>
      <c r="BL148" s="115"/>
      <c r="BM148" s="115"/>
      <c r="BN148" s="115"/>
      <c r="BO148" s="115"/>
      <c r="BP148" s="115"/>
      <c r="BQ148" s="140"/>
      <c r="BR148" s="98">
        <f t="shared" si="9"/>
        <v>39285000</v>
      </c>
      <c r="BS148" s="121">
        <f t="shared" si="10"/>
        <v>178</v>
      </c>
      <c r="BT148" s="122"/>
      <c r="BU148" s="134"/>
      <c r="BV148" s="124" t="s">
        <v>1118</v>
      </c>
      <c r="BW148" s="147" t="s">
        <v>1190</v>
      </c>
      <c r="BX148" s="154" t="s">
        <v>169</v>
      </c>
      <c r="BY148" s="169"/>
      <c r="BZ148" s="169"/>
      <c r="CA148" s="149">
        <v>44272</v>
      </c>
      <c r="CB148" s="149">
        <v>44273</v>
      </c>
      <c r="CC148" s="165" t="s">
        <v>1856</v>
      </c>
      <c r="CD148" s="173" t="s">
        <v>2081</v>
      </c>
      <c r="CE148" s="170" t="s">
        <v>1352</v>
      </c>
      <c r="CF148" s="155"/>
      <c r="CG148" s="155"/>
      <c r="CH148" s="155"/>
      <c r="CI148" s="164"/>
      <c r="CJ148" s="221"/>
      <c r="CK148" s="245"/>
      <c r="CL148" s="164"/>
      <c r="CM148" s="156"/>
      <c r="CN148" s="156" t="s">
        <v>2307</v>
      </c>
      <c r="CO148" s="143" t="s">
        <v>1121</v>
      </c>
      <c r="CP148" s="267" t="s">
        <v>1111</v>
      </c>
    </row>
    <row r="149" spans="1:94" ht="22.5" customHeight="1" x14ac:dyDescent="0.25">
      <c r="A149" s="68">
        <v>147</v>
      </c>
      <c r="B149" s="63" t="s">
        <v>97</v>
      </c>
      <c r="C149" s="64" t="s">
        <v>389</v>
      </c>
      <c r="D149" s="67" t="s">
        <v>390</v>
      </c>
      <c r="E149" s="67" t="s">
        <v>555</v>
      </c>
      <c r="F149" s="67" t="s">
        <v>557</v>
      </c>
      <c r="G149" s="221">
        <v>80126954</v>
      </c>
      <c r="H149" s="221">
        <v>4</v>
      </c>
      <c r="I149" s="71" t="s">
        <v>560</v>
      </c>
      <c r="J149" s="227">
        <v>30092</v>
      </c>
      <c r="K149" s="228">
        <v>21</v>
      </c>
      <c r="L149" s="229">
        <v>5</v>
      </c>
      <c r="M149" s="229">
        <v>1982</v>
      </c>
      <c r="N149" s="159" t="s">
        <v>572</v>
      </c>
      <c r="O149" s="74" t="s">
        <v>888</v>
      </c>
      <c r="P149" s="114" t="s">
        <v>3109</v>
      </c>
      <c r="Q149" s="74">
        <v>3197360681</v>
      </c>
      <c r="R149" s="215" t="s">
        <v>889</v>
      </c>
      <c r="S149" s="214" t="s">
        <v>2937</v>
      </c>
      <c r="T149" s="147" t="s">
        <v>575</v>
      </c>
      <c r="U149" s="114" t="s">
        <v>596</v>
      </c>
      <c r="V149" s="78" t="s">
        <v>566</v>
      </c>
      <c r="W149" s="79">
        <v>1</v>
      </c>
      <c r="X149" s="146" t="s">
        <v>1077</v>
      </c>
      <c r="Y149" s="153" t="s">
        <v>1077</v>
      </c>
      <c r="Z149" s="167" t="s">
        <v>1738</v>
      </c>
      <c r="AA149" s="85" t="s">
        <v>1857</v>
      </c>
      <c r="AB149" s="88" t="s">
        <v>2401</v>
      </c>
      <c r="AC149" s="92" t="s">
        <v>2402</v>
      </c>
      <c r="AD149" s="94" t="s">
        <v>1740</v>
      </c>
      <c r="AE149" s="95" t="s">
        <v>1123</v>
      </c>
      <c r="AF149" s="97" t="s">
        <v>1124</v>
      </c>
      <c r="AG149" s="150">
        <v>535</v>
      </c>
      <c r="AH149" s="117">
        <v>67666667</v>
      </c>
      <c r="AI149" s="116">
        <v>44260</v>
      </c>
      <c r="AJ149" s="102">
        <v>57599</v>
      </c>
      <c r="AK149" s="103">
        <v>44272</v>
      </c>
      <c r="AL149" s="113">
        <v>44273</v>
      </c>
      <c r="AM149" s="113">
        <v>44561</v>
      </c>
      <c r="AN149" s="111">
        <v>9</v>
      </c>
      <c r="AO149" s="101">
        <v>13</v>
      </c>
      <c r="AP149" s="143">
        <f t="shared" si="8"/>
        <v>283</v>
      </c>
      <c r="AQ149" s="100" t="s">
        <v>1785</v>
      </c>
      <c r="AR149" s="106">
        <v>33133333</v>
      </c>
      <c r="AS149" s="106">
        <v>3500000</v>
      </c>
      <c r="AT149" s="109">
        <v>709</v>
      </c>
      <c r="AU149" s="151">
        <v>33133333</v>
      </c>
      <c r="AV149" s="110" t="s">
        <v>1963</v>
      </c>
      <c r="AW149" s="104" t="s">
        <v>1858</v>
      </c>
      <c r="AX149" s="115"/>
      <c r="AY149" s="115"/>
      <c r="AZ149" s="115"/>
      <c r="BA149" s="115"/>
      <c r="BB149" s="115"/>
      <c r="BC149" s="115"/>
      <c r="BD149" s="115"/>
      <c r="BE149" s="115"/>
      <c r="BF149" s="115"/>
      <c r="BG149" s="115"/>
      <c r="BH149" s="115"/>
      <c r="BI149" s="115"/>
      <c r="BJ149" s="115"/>
      <c r="BK149" s="115"/>
      <c r="BL149" s="115"/>
      <c r="BM149" s="115"/>
      <c r="BN149" s="115"/>
      <c r="BO149" s="115"/>
      <c r="BP149" s="115"/>
      <c r="BQ149" s="140"/>
      <c r="BR149" s="98">
        <f t="shared" si="9"/>
        <v>33133333</v>
      </c>
      <c r="BS149" s="121">
        <f t="shared" si="10"/>
        <v>283</v>
      </c>
      <c r="BT149" s="122"/>
      <c r="BU149" s="126"/>
      <c r="BV149" s="124" t="s">
        <v>1118</v>
      </c>
      <c r="BW149" s="147" t="s">
        <v>1738</v>
      </c>
      <c r="BX149" s="154" t="s">
        <v>1552</v>
      </c>
      <c r="BY149" s="169"/>
      <c r="BZ149" s="169"/>
      <c r="CA149" s="149">
        <v>44272</v>
      </c>
      <c r="CB149" s="149">
        <v>44273</v>
      </c>
      <c r="CC149" s="165" t="s">
        <v>1859</v>
      </c>
      <c r="CD149" s="173" t="s">
        <v>2082</v>
      </c>
      <c r="CE149" s="170" t="s">
        <v>1301</v>
      </c>
      <c r="CF149" s="155"/>
      <c r="CG149" s="155"/>
      <c r="CH149" s="155"/>
      <c r="CI149" s="164"/>
      <c r="CJ149" s="221"/>
      <c r="CK149" s="245"/>
      <c r="CL149" s="164"/>
      <c r="CM149" s="156"/>
      <c r="CN149" s="156" t="s">
        <v>2307</v>
      </c>
      <c r="CO149" s="143" t="s">
        <v>1121</v>
      </c>
      <c r="CP149" s="143" t="s">
        <v>3102</v>
      </c>
    </row>
    <row r="150" spans="1:94" ht="22.5" customHeight="1" x14ac:dyDescent="0.25">
      <c r="A150" s="68">
        <v>148</v>
      </c>
      <c r="B150" s="63" t="s">
        <v>97</v>
      </c>
      <c r="C150" s="64" t="s">
        <v>391</v>
      </c>
      <c r="D150" s="67" t="s">
        <v>392</v>
      </c>
      <c r="E150" s="67" t="s">
        <v>555</v>
      </c>
      <c r="F150" s="67" t="s">
        <v>557</v>
      </c>
      <c r="G150" s="221">
        <v>1022937129</v>
      </c>
      <c r="H150" s="221">
        <v>4</v>
      </c>
      <c r="I150" s="71" t="s">
        <v>560</v>
      </c>
      <c r="J150" s="227">
        <v>32007</v>
      </c>
      <c r="K150" s="228">
        <v>18</v>
      </c>
      <c r="L150" s="229">
        <v>8</v>
      </c>
      <c r="M150" s="229">
        <v>1987</v>
      </c>
      <c r="N150" s="159" t="s">
        <v>890</v>
      </c>
      <c r="O150" s="74" t="s">
        <v>891</v>
      </c>
      <c r="P150" s="114" t="s">
        <v>3109</v>
      </c>
      <c r="Q150" s="74">
        <v>3132589147</v>
      </c>
      <c r="R150" s="215" t="s">
        <v>892</v>
      </c>
      <c r="S150" s="214"/>
      <c r="T150" s="147" t="s">
        <v>1060</v>
      </c>
      <c r="U150" s="114" t="s">
        <v>580</v>
      </c>
      <c r="V150" s="78" t="s">
        <v>566</v>
      </c>
      <c r="W150" s="79">
        <v>4</v>
      </c>
      <c r="X150" s="146" t="s">
        <v>1068</v>
      </c>
      <c r="Y150" s="153" t="s">
        <v>1069</v>
      </c>
      <c r="Z150" s="167" t="s">
        <v>2475</v>
      </c>
      <c r="AA150" s="86" t="s">
        <v>1860</v>
      </c>
      <c r="AB150" s="88" t="s">
        <v>2401</v>
      </c>
      <c r="AC150" s="92" t="s">
        <v>2402</v>
      </c>
      <c r="AD150" s="94" t="s">
        <v>1656</v>
      </c>
      <c r="AE150" s="95" t="s">
        <v>1162</v>
      </c>
      <c r="AF150" s="97" t="s">
        <v>1124</v>
      </c>
      <c r="AG150" s="150">
        <v>437</v>
      </c>
      <c r="AH150" s="117">
        <v>154800000</v>
      </c>
      <c r="AI150" s="116">
        <v>44245</v>
      </c>
      <c r="AJ150" s="102">
        <v>56625</v>
      </c>
      <c r="AK150" s="103">
        <v>44273</v>
      </c>
      <c r="AL150" s="113">
        <v>44274</v>
      </c>
      <c r="AM150" s="113">
        <v>44456</v>
      </c>
      <c r="AN150" s="111">
        <v>5</v>
      </c>
      <c r="AO150" s="101">
        <v>28</v>
      </c>
      <c r="AP150" s="143">
        <f t="shared" si="8"/>
        <v>178</v>
      </c>
      <c r="AQ150" s="101" t="s">
        <v>1618</v>
      </c>
      <c r="AR150" s="106">
        <v>25800000</v>
      </c>
      <c r="AS150" s="106">
        <v>4300000</v>
      </c>
      <c r="AT150" s="109">
        <v>713</v>
      </c>
      <c r="AU150" s="151">
        <v>25800000</v>
      </c>
      <c r="AV150" s="110" t="s">
        <v>1964</v>
      </c>
      <c r="AW150" s="104" t="s">
        <v>1861</v>
      </c>
      <c r="AX150" s="115"/>
      <c r="AY150" s="115"/>
      <c r="AZ150" s="115"/>
      <c r="BA150" s="115"/>
      <c r="BB150" s="115"/>
      <c r="BC150" s="115"/>
      <c r="BD150" s="115"/>
      <c r="BE150" s="115"/>
      <c r="BF150" s="115"/>
      <c r="BG150" s="115"/>
      <c r="BH150" s="115"/>
      <c r="BI150" s="115"/>
      <c r="BJ150" s="115"/>
      <c r="BK150" s="115"/>
      <c r="BL150" s="115"/>
      <c r="BM150" s="115"/>
      <c r="BN150" s="115"/>
      <c r="BO150" s="115"/>
      <c r="BP150" s="115"/>
      <c r="BQ150" s="140"/>
      <c r="BR150" s="98">
        <f t="shared" si="9"/>
        <v>25800000</v>
      </c>
      <c r="BS150" s="121">
        <f t="shared" si="10"/>
        <v>178</v>
      </c>
      <c r="BT150" s="119"/>
      <c r="BU150" s="135"/>
      <c r="BV150" s="124" t="s">
        <v>1118</v>
      </c>
      <c r="BW150" s="147" t="s">
        <v>2475</v>
      </c>
      <c r="BX150" s="154" t="s">
        <v>2476</v>
      </c>
      <c r="BY150" s="169"/>
      <c r="BZ150" s="169"/>
      <c r="CA150" s="149">
        <v>44273</v>
      </c>
      <c r="CB150" s="149">
        <v>44274</v>
      </c>
      <c r="CC150" s="165" t="s">
        <v>1862</v>
      </c>
      <c r="CD150" s="173" t="s">
        <v>2083</v>
      </c>
      <c r="CE150" s="170" t="s">
        <v>121</v>
      </c>
      <c r="CF150" s="155"/>
      <c r="CG150" s="155"/>
      <c r="CH150" s="155"/>
      <c r="CI150" s="164"/>
      <c r="CJ150" s="221"/>
      <c r="CK150" s="245"/>
      <c r="CL150" s="164"/>
      <c r="CM150" s="156"/>
      <c r="CN150" s="156" t="s">
        <v>2307</v>
      </c>
      <c r="CO150" s="143" t="s">
        <v>1121</v>
      </c>
      <c r="CP150" s="143" t="s">
        <v>3102</v>
      </c>
    </row>
    <row r="151" spans="1:94" ht="22.5" customHeight="1" x14ac:dyDescent="0.25">
      <c r="A151" s="68">
        <v>149</v>
      </c>
      <c r="B151" s="63" t="s">
        <v>97</v>
      </c>
      <c r="C151" s="64" t="s">
        <v>393</v>
      </c>
      <c r="D151" s="67" t="s">
        <v>394</v>
      </c>
      <c r="E151" s="67" t="s">
        <v>555</v>
      </c>
      <c r="F151" s="67" t="s">
        <v>557</v>
      </c>
      <c r="G151" s="221">
        <v>1033703855</v>
      </c>
      <c r="H151" s="221">
        <v>9</v>
      </c>
      <c r="I151" s="71" t="s">
        <v>560</v>
      </c>
      <c r="J151" s="72">
        <v>32460</v>
      </c>
      <c r="K151" s="216">
        <v>13</v>
      </c>
      <c r="L151" s="217">
        <v>11</v>
      </c>
      <c r="M151" s="217">
        <v>1988</v>
      </c>
      <c r="N151" s="159" t="s">
        <v>572</v>
      </c>
      <c r="O151" s="74" t="s">
        <v>893</v>
      </c>
      <c r="P151" s="114" t="s">
        <v>3109</v>
      </c>
      <c r="Q151" s="74">
        <v>3015779244</v>
      </c>
      <c r="R151" s="215" t="s">
        <v>894</v>
      </c>
      <c r="S151" s="215" t="s">
        <v>894</v>
      </c>
      <c r="T151" s="147" t="s">
        <v>620</v>
      </c>
      <c r="U151" s="114" t="s">
        <v>596</v>
      </c>
      <c r="V151" s="78" t="s">
        <v>566</v>
      </c>
      <c r="W151" s="79">
        <v>3</v>
      </c>
      <c r="X151" s="146" t="s">
        <v>1068</v>
      </c>
      <c r="Y151" s="153" t="s">
        <v>1105</v>
      </c>
      <c r="Z151" s="167" t="s">
        <v>3098</v>
      </c>
      <c r="AA151" s="86" t="s">
        <v>1863</v>
      </c>
      <c r="AB151" s="88" t="s">
        <v>2401</v>
      </c>
      <c r="AC151" s="92" t="s">
        <v>2402</v>
      </c>
      <c r="AD151" s="94" t="s">
        <v>1864</v>
      </c>
      <c r="AE151" s="95" t="s">
        <v>1123</v>
      </c>
      <c r="AF151" s="97" t="s">
        <v>1124</v>
      </c>
      <c r="AG151" s="150">
        <v>475</v>
      </c>
      <c r="AH151" s="117">
        <v>86000000</v>
      </c>
      <c r="AI151" s="116">
        <v>44250</v>
      </c>
      <c r="AJ151" s="102">
        <v>56072</v>
      </c>
      <c r="AK151" s="103">
        <v>44273</v>
      </c>
      <c r="AL151" s="113">
        <v>44274</v>
      </c>
      <c r="AM151" s="113">
        <v>44561</v>
      </c>
      <c r="AN151" s="101">
        <v>9</v>
      </c>
      <c r="AO151" s="101">
        <v>12</v>
      </c>
      <c r="AP151" s="143">
        <f t="shared" si="8"/>
        <v>282</v>
      </c>
      <c r="AQ151" s="100" t="s">
        <v>1865</v>
      </c>
      <c r="AR151" s="106">
        <v>40563329</v>
      </c>
      <c r="AS151" s="106">
        <v>4300000</v>
      </c>
      <c r="AT151" s="109">
        <v>714</v>
      </c>
      <c r="AU151" s="151">
        <v>40563329</v>
      </c>
      <c r="AV151" s="110" t="s">
        <v>1964</v>
      </c>
      <c r="AW151" s="104" t="s">
        <v>1866</v>
      </c>
      <c r="AX151" s="115"/>
      <c r="AY151" s="115"/>
      <c r="AZ151" s="115"/>
      <c r="BA151" s="115"/>
      <c r="BB151" s="115"/>
      <c r="BC151" s="115"/>
      <c r="BD151" s="115"/>
      <c r="BE151" s="115"/>
      <c r="BF151" s="115"/>
      <c r="BG151" s="115"/>
      <c r="BH151" s="115"/>
      <c r="BI151" s="115"/>
      <c r="BJ151" s="115"/>
      <c r="BK151" s="115"/>
      <c r="BL151" s="115"/>
      <c r="BM151" s="115"/>
      <c r="BN151" s="115"/>
      <c r="BO151" s="115"/>
      <c r="BP151" s="115"/>
      <c r="BQ151" s="140"/>
      <c r="BR151" s="98">
        <f t="shared" si="9"/>
        <v>40563329</v>
      </c>
      <c r="BS151" s="121">
        <f t="shared" si="10"/>
        <v>282</v>
      </c>
      <c r="BT151" s="122"/>
      <c r="BU151" s="123"/>
      <c r="BV151" s="124" t="s">
        <v>1118</v>
      </c>
      <c r="BW151" s="147" t="s">
        <v>1378</v>
      </c>
      <c r="BX151" s="154" t="s">
        <v>1901</v>
      </c>
      <c r="BY151" s="169"/>
      <c r="BZ151" s="169"/>
      <c r="CA151" s="149">
        <v>44273</v>
      </c>
      <c r="CB151" s="149">
        <v>44274</v>
      </c>
      <c r="CC151" s="165" t="s">
        <v>1867</v>
      </c>
      <c r="CD151" s="173" t="s">
        <v>2084</v>
      </c>
      <c r="CE151" s="170" t="s">
        <v>249</v>
      </c>
      <c r="CF151" s="155"/>
      <c r="CG151" s="155"/>
      <c r="CH151" s="155"/>
      <c r="CI151" s="164"/>
      <c r="CJ151" s="221"/>
      <c r="CK151" s="245"/>
      <c r="CL151" s="164"/>
      <c r="CM151" s="156"/>
      <c r="CN151" s="156" t="s">
        <v>2307</v>
      </c>
      <c r="CO151" s="143" t="s">
        <v>1121</v>
      </c>
      <c r="CP151" s="143" t="s">
        <v>3102</v>
      </c>
    </row>
    <row r="152" spans="1:94" ht="22.5" customHeight="1" x14ac:dyDescent="0.25">
      <c r="A152" s="68">
        <v>150</v>
      </c>
      <c r="B152" s="63" t="s">
        <v>97</v>
      </c>
      <c r="C152" s="64" t="s">
        <v>395</v>
      </c>
      <c r="D152" s="67" t="s">
        <v>396</v>
      </c>
      <c r="E152" s="67" t="s">
        <v>555</v>
      </c>
      <c r="F152" s="67" t="s">
        <v>557</v>
      </c>
      <c r="G152" s="221">
        <v>396857</v>
      </c>
      <c r="H152" s="221">
        <v>4</v>
      </c>
      <c r="I152" s="71" t="s">
        <v>560</v>
      </c>
      <c r="J152" s="72">
        <v>20808</v>
      </c>
      <c r="K152" s="216">
        <v>19</v>
      </c>
      <c r="L152" s="217">
        <v>12</v>
      </c>
      <c r="M152" s="217">
        <v>1956</v>
      </c>
      <c r="N152" s="159" t="s">
        <v>572</v>
      </c>
      <c r="O152" s="74" t="s">
        <v>895</v>
      </c>
      <c r="P152" s="114" t="s">
        <v>3124</v>
      </c>
      <c r="Q152" s="74">
        <v>3184020587</v>
      </c>
      <c r="R152" s="215" t="s">
        <v>896</v>
      </c>
      <c r="S152" s="215" t="s">
        <v>896</v>
      </c>
      <c r="T152" s="147" t="s">
        <v>2507</v>
      </c>
      <c r="U152" s="114" t="s">
        <v>2508</v>
      </c>
      <c r="V152" s="78" t="s">
        <v>566</v>
      </c>
      <c r="W152" s="79">
        <v>3</v>
      </c>
      <c r="X152" s="146" t="s">
        <v>1068</v>
      </c>
      <c r="Y152" s="153" t="s">
        <v>2497</v>
      </c>
      <c r="Z152" s="167" t="s">
        <v>1228</v>
      </c>
      <c r="AA152" s="86" t="s">
        <v>1868</v>
      </c>
      <c r="AB152" s="88" t="s">
        <v>2401</v>
      </c>
      <c r="AC152" s="92" t="s">
        <v>2402</v>
      </c>
      <c r="AD152" s="94" t="s">
        <v>1869</v>
      </c>
      <c r="AE152" s="95" t="s">
        <v>1231</v>
      </c>
      <c r="AF152" s="97" t="s">
        <v>1232</v>
      </c>
      <c r="AG152" s="150">
        <v>554</v>
      </c>
      <c r="AH152" s="117">
        <v>129000000</v>
      </c>
      <c r="AI152" s="116">
        <v>44272</v>
      </c>
      <c r="AJ152" s="102">
        <v>56694</v>
      </c>
      <c r="AK152" s="103">
        <v>44273</v>
      </c>
      <c r="AL152" s="113">
        <v>44274</v>
      </c>
      <c r="AM152" s="113">
        <v>44561</v>
      </c>
      <c r="AN152" s="101">
        <v>9</v>
      </c>
      <c r="AO152" s="101">
        <v>12</v>
      </c>
      <c r="AP152" s="143">
        <f t="shared" si="8"/>
        <v>282</v>
      </c>
      <c r="AQ152" s="100" t="s">
        <v>1865</v>
      </c>
      <c r="AR152" s="106">
        <v>40563333</v>
      </c>
      <c r="AS152" s="106">
        <v>4300000</v>
      </c>
      <c r="AT152" s="109">
        <v>712</v>
      </c>
      <c r="AU152" s="151">
        <v>40563333</v>
      </c>
      <c r="AV152" s="110" t="s">
        <v>1964</v>
      </c>
      <c r="AW152" s="104" t="s">
        <v>1870</v>
      </c>
      <c r="AX152" s="115"/>
      <c r="AY152" s="115"/>
      <c r="AZ152" s="115"/>
      <c r="BA152" s="115"/>
      <c r="BB152" s="115"/>
      <c r="BC152" s="115"/>
      <c r="BD152" s="115"/>
      <c r="BE152" s="115"/>
      <c r="BF152" s="115"/>
      <c r="BG152" s="115"/>
      <c r="BH152" s="115"/>
      <c r="BI152" s="115"/>
      <c r="BJ152" s="115"/>
      <c r="BK152" s="115"/>
      <c r="BL152" s="115"/>
      <c r="BM152" s="115"/>
      <c r="BN152" s="115"/>
      <c r="BO152" s="115"/>
      <c r="BP152" s="115"/>
      <c r="BQ152" s="140"/>
      <c r="BR152" s="98">
        <f t="shared" si="9"/>
        <v>40563333</v>
      </c>
      <c r="BS152" s="121">
        <f t="shared" si="10"/>
        <v>282</v>
      </c>
      <c r="BT152" s="122"/>
      <c r="BU152" s="123"/>
      <c r="BV152" s="124" t="s">
        <v>1118</v>
      </c>
      <c r="BW152" s="147" t="s">
        <v>1228</v>
      </c>
      <c r="BX152" s="154" t="s">
        <v>2300</v>
      </c>
      <c r="BY152" s="169"/>
      <c r="BZ152" s="169"/>
      <c r="CA152" s="149">
        <v>44273</v>
      </c>
      <c r="CB152" s="149">
        <v>44274</v>
      </c>
      <c r="CC152" s="165" t="s">
        <v>1871</v>
      </c>
      <c r="CD152" s="173" t="s">
        <v>2085</v>
      </c>
      <c r="CE152" s="170" t="s">
        <v>121</v>
      </c>
      <c r="CF152" s="155"/>
      <c r="CG152" s="155"/>
      <c r="CH152" s="155"/>
      <c r="CI152" s="164"/>
      <c r="CJ152" s="221"/>
      <c r="CK152" s="245"/>
      <c r="CL152" s="164"/>
      <c r="CM152" s="156"/>
      <c r="CN152" s="156" t="s">
        <v>2307</v>
      </c>
      <c r="CO152" s="143" t="s">
        <v>1121</v>
      </c>
      <c r="CP152" s="143" t="s">
        <v>3102</v>
      </c>
    </row>
    <row r="153" spans="1:94" ht="22.5" customHeight="1" x14ac:dyDescent="0.25">
      <c r="A153" s="68">
        <v>151</v>
      </c>
      <c r="B153" s="63" t="s">
        <v>97</v>
      </c>
      <c r="C153" s="64" t="s">
        <v>397</v>
      </c>
      <c r="D153" s="67" t="s">
        <v>398</v>
      </c>
      <c r="E153" s="67" t="s">
        <v>555</v>
      </c>
      <c r="F153" s="67" t="s">
        <v>557</v>
      </c>
      <c r="G153" s="221">
        <v>28075632</v>
      </c>
      <c r="H153" s="221">
        <v>9</v>
      </c>
      <c r="I153" s="71" t="s">
        <v>559</v>
      </c>
      <c r="J153" s="227">
        <v>23466</v>
      </c>
      <c r="K153" s="216">
        <v>30</v>
      </c>
      <c r="L153" s="217">
        <v>3</v>
      </c>
      <c r="M153" s="217">
        <v>1964</v>
      </c>
      <c r="N153" s="159" t="s">
        <v>723</v>
      </c>
      <c r="O153" s="80" t="s">
        <v>897</v>
      </c>
      <c r="P153" s="114" t="s">
        <v>3109</v>
      </c>
      <c r="Q153" s="74">
        <v>3145089520</v>
      </c>
      <c r="R153" s="215" t="s">
        <v>898</v>
      </c>
      <c r="S153" s="214"/>
      <c r="T153" s="147" t="s">
        <v>2507</v>
      </c>
      <c r="U153" s="114" t="s">
        <v>2508</v>
      </c>
      <c r="V153" s="78" t="s">
        <v>566</v>
      </c>
      <c r="W153" s="79">
        <v>4</v>
      </c>
      <c r="X153" s="146" t="s">
        <v>1085</v>
      </c>
      <c r="Y153" s="153" t="s">
        <v>2497</v>
      </c>
      <c r="Z153" s="167" t="s">
        <v>1872</v>
      </c>
      <c r="AA153" s="89" t="s">
        <v>1873</v>
      </c>
      <c r="AB153" s="88" t="s">
        <v>2401</v>
      </c>
      <c r="AC153" s="92" t="s">
        <v>2402</v>
      </c>
      <c r="AD153" s="94" t="s">
        <v>1821</v>
      </c>
      <c r="AE153" s="95" t="s">
        <v>1822</v>
      </c>
      <c r="AF153" s="97" t="s">
        <v>1823</v>
      </c>
      <c r="AG153" s="150">
        <v>541</v>
      </c>
      <c r="AH153" s="117">
        <v>220000000</v>
      </c>
      <c r="AI153" s="116">
        <v>44260</v>
      </c>
      <c r="AJ153" s="102">
        <v>56702</v>
      </c>
      <c r="AK153" s="103">
        <v>44273</v>
      </c>
      <c r="AL153" s="113">
        <v>44274</v>
      </c>
      <c r="AM153" s="113">
        <v>44561</v>
      </c>
      <c r="AN153" s="101">
        <v>9</v>
      </c>
      <c r="AO153" s="101">
        <v>12</v>
      </c>
      <c r="AP153" s="143">
        <f t="shared" si="8"/>
        <v>282</v>
      </c>
      <c r="AQ153" s="100" t="s">
        <v>1865</v>
      </c>
      <c r="AR153" s="106">
        <v>20753329</v>
      </c>
      <c r="AS153" s="106">
        <v>2200000</v>
      </c>
      <c r="AT153" s="109">
        <v>715</v>
      </c>
      <c r="AU153" s="151">
        <v>20753329</v>
      </c>
      <c r="AV153" s="110" t="s">
        <v>1964</v>
      </c>
      <c r="AW153" s="104" t="s">
        <v>1874</v>
      </c>
      <c r="AX153" s="115"/>
      <c r="AY153" s="115"/>
      <c r="AZ153" s="115"/>
      <c r="BA153" s="115"/>
      <c r="BB153" s="115"/>
      <c r="BC153" s="115"/>
      <c r="BD153" s="115"/>
      <c r="BE153" s="115"/>
      <c r="BF153" s="115"/>
      <c r="BG153" s="115"/>
      <c r="BH153" s="115"/>
      <c r="BI153" s="115"/>
      <c r="BJ153" s="115"/>
      <c r="BK153" s="115"/>
      <c r="BL153" s="115"/>
      <c r="BM153" s="115"/>
      <c r="BN153" s="115"/>
      <c r="BO153" s="115"/>
      <c r="BP153" s="115"/>
      <c r="BQ153" s="140"/>
      <c r="BR153" s="98">
        <f t="shared" si="9"/>
        <v>20753329</v>
      </c>
      <c r="BS153" s="121">
        <f t="shared" si="10"/>
        <v>282</v>
      </c>
      <c r="BT153" s="122"/>
      <c r="BU153" s="127"/>
      <c r="BV153" s="124" t="s">
        <v>1118</v>
      </c>
      <c r="BW153" s="147" t="s">
        <v>1872</v>
      </c>
      <c r="BX153" s="167" t="s">
        <v>2297</v>
      </c>
      <c r="BY153" s="169"/>
      <c r="BZ153" s="169"/>
      <c r="CA153" s="149">
        <v>44273</v>
      </c>
      <c r="CB153" s="149">
        <v>44274</v>
      </c>
      <c r="CC153" s="165" t="s">
        <v>1875</v>
      </c>
      <c r="CD153" s="173" t="s">
        <v>2086</v>
      </c>
      <c r="CE153" s="170" t="s">
        <v>249</v>
      </c>
      <c r="CF153" s="155"/>
      <c r="CG153" s="155"/>
      <c r="CH153" s="155"/>
      <c r="CI153" s="164"/>
      <c r="CJ153" s="221"/>
      <c r="CK153" s="245"/>
      <c r="CL153" s="164"/>
      <c r="CM153" s="156"/>
      <c r="CN153" s="156" t="s">
        <v>2307</v>
      </c>
      <c r="CO153" s="143" t="s">
        <v>1121</v>
      </c>
      <c r="CP153" s="143" t="s">
        <v>3102</v>
      </c>
    </row>
    <row r="154" spans="1:94" ht="22.5" customHeight="1" x14ac:dyDescent="0.25">
      <c r="A154" s="68">
        <v>152</v>
      </c>
      <c r="B154" s="63" t="s">
        <v>97</v>
      </c>
      <c r="C154" s="64" t="s">
        <v>399</v>
      </c>
      <c r="D154" s="67" t="s">
        <v>400</v>
      </c>
      <c r="E154" s="67" t="s">
        <v>555</v>
      </c>
      <c r="F154" s="67" t="s">
        <v>557</v>
      </c>
      <c r="G154" s="221">
        <v>1016065457</v>
      </c>
      <c r="H154" s="221">
        <v>0</v>
      </c>
      <c r="I154" s="71" t="s">
        <v>560</v>
      </c>
      <c r="J154" s="72">
        <v>34450</v>
      </c>
      <c r="K154" s="216">
        <v>26</v>
      </c>
      <c r="L154" s="217">
        <v>4</v>
      </c>
      <c r="M154" s="217">
        <v>1994</v>
      </c>
      <c r="N154" s="159" t="s">
        <v>572</v>
      </c>
      <c r="O154" s="80" t="s">
        <v>899</v>
      </c>
      <c r="P154" s="114" t="s">
        <v>3107</v>
      </c>
      <c r="Q154" s="74">
        <v>3045904557</v>
      </c>
      <c r="R154" s="215" t="s">
        <v>900</v>
      </c>
      <c r="S154" s="214" t="s">
        <v>2938</v>
      </c>
      <c r="T154" s="147" t="s">
        <v>845</v>
      </c>
      <c r="U154" s="114" t="s">
        <v>583</v>
      </c>
      <c r="V154" s="78" t="s">
        <v>566</v>
      </c>
      <c r="W154" s="79">
        <v>4</v>
      </c>
      <c r="X154" s="146" t="s">
        <v>1068</v>
      </c>
      <c r="Y154" s="153" t="s">
        <v>1073</v>
      </c>
      <c r="Z154" s="167" t="s">
        <v>2807</v>
      </c>
      <c r="AA154" s="89" t="s">
        <v>1876</v>
      </c>
      <c r="AB154" s="88" t="s">
        <v>2401</v>
      </c>
      <c r="AC154" s="92" t="s">
        <v>2402</v>
      </c>
      <c r="AD154" s="94" t="s">
        <v>1661</v>
      </c>
      <c r="AE154" s="95" t="s">
        <v>1162</v>
      </c>
      <c r="AF154" s="97" t="s">
        <v>1124</v>
      </c>
      <c r="AG154" s="150">
        <v>534</v>
      </c>
      <c r="AH154" s="117">
        <v>150000000</v>
      </c>
      <c r="AI154" s="116">
        <v>44259</v>
      </c>
      <c r="AJ154" s="102">
        <v>57557</v>
      </c>
      <c r="AK154" s="103">
        <v>44273</v>
      </c>
      <c r="AL154" s="113">
        <v>44274</v>
      </c>
      <c r="AM154" s="113">
        <v>44561</v>
      </c>
      <c r="AN154" s="101">
        <v>9</v>
      </c>
      <c r="AO154" s="101">
        <v>12</v>
      </c>
      <c r="AP154" s="143">
        <f t="shared" si="8"/>
        <v>282</v>
      </c>
      <c r="AQ154" s="100" t="s">
        <v>1865</v>
      </c>
      <c r="AR154" s="106">
        <v>47166658</v>
      </c>
      <c r="AS154" s="106">
        <v>5000000</v>
      </c>
      <c r="AT154" s="109">
        <v>716</v>
      </c>
      <c r="AU154" s="106" t="s">
        <v>1965</v>
      </c>
      <c r="AV154" s="110" t="s">
        <v>1964</v>
      </c>
      <c r="AW154" s="104" t="s">
        <v>1877</v>
      </c>
      <c r="AX154" s="115"/>
      <c r="AY154" s="115"/>
      <c r="AZ154" s="115"/>
      <c r="BA154" s="115"/>
      <c r="BB154" s="115"/>
      <c r="BC154" s="115"/>
      <c r="BD154" s="115"/>
      <c r="BE154" s="115"/>
      <c r="BF154" s="115"/>
      <c r="BG154" s="115"/>
      <c r="BH154" s="115"/>
      <c r="BI154" s="115"/>
      <c r="BJ154" s="115"/>
      <c r="BK154" s="115"/>
      <c r="BL154" s="115"/>
      <c r="BM154" s="115"/>
      <c r="BN154" s="115"/>
      <c r="BO154" s="115"/>
      <c r="BP154" s="115"/>
      <c r="BQ154" s="140"/>
      <c r="BR154" s="98">
        <f t="shared" si="9"/>
        <v>47166658</v>
      </c>
      <c r="BS154" s="121">
        <f t="shared" si="10"/>
        <v>282</v>
      </c>
      <c r="BT154" s="122"/>
      <c r="BU154" s="136"/>
      <c r="BV154" s="124" t="s">
        <v>1118</v>
      </c>
      <c r="BW154" s="147" t="s">
        <v>2469</v>
      </c>
      <c r="BX154" s="154" t="s">
        <v>117</v>
      </c>
      <c r="BY154" s="169"/>
      <c r="BZ154" s="169"/>
      <c r="CA154" s="149">
        <v>44273</v>
      </c>
      <c r="CB154" s="149">
        <v>44274</v>
      </c>
      <c r="CC154" s="165" t="s">
        <v>1878</v>
      </c>
      <c r="CD154" s="173" t="s">
        <v>2087</v>
      </c>
      <c r="CE154" s="170" t="s">
        <v>249</v>
      </c>
      <c r="CF154" s="155"/>
      <c r="CG154" s="155"/>
      <c r="CH154" s="155"/>
      <c r="CI154" s="164"/>
      <c r="CJ154" s="221"/>
      <c r="CK154" s="245"/>
      <c r="CL154" s="164"/>
      <c r="CM154" s="156"/>
      <c r="CN154" s="156" t="s">
        <v>2307</v>
      </c>
      <c r="CO154" s="143" t="s">
        <v>1121</v>
      </c>
      <c r="CP154" s="267" t="s">
        <v>1111</v>
      </c>
    </row>
    <row r="155" spans="1:94" ht="22.5" customHeight="1" x14ac:dyDescent="0.25">
      <c r="A155" s="68">
        <v>153</v>
      </c>
      <c r="B155" s="63" t="s">
        <v>97</v>
      </c>
      <c r="C155" s="64" t="s">
        <v>401</v>
      </c>
      <c r="D155" s="67" t="s">
        <v>402</v>
      </c>
      <c r="E155" s="67" t="s">
        <v>555</v>
      </c>
      <c r="F155" s="67" t="s">
        <v>557</v>
      </c>
      <c r="G155" s="221">
        <v>11795680</v>
      </c>
      <c r="H155" s="221">
        <v>1</v>
      </c>
      <c r="I155" s="71" t="s">
        <v>560</v>
      </c>
      <c r="J155" s="72">
        <v>24757</v>
      </c>
      <c r="K155" s="216">
        <v>12</v>
      </c>
      <c r="L155" s="217">
        <v>10</v>
      </c>
      <c r="M155" s="217">
        <v>1967</v>
      </c>
      <c r="N155" s="159" t="s">
        <v>901</v>
      </c>
      <c r="O155" s="80" t="s">
        <v>902</v>
      </c>
      <c r="P155" s="114" t="s">
        <v>3109</v>
      </c>
      <c r="Q155" s="74">
        <v>3202796884</v>
      </c>
      <c r="R155" s="215" t="s">
        <v>903</v>
      </c>
      <c r="S155" s="214" t="s">
        <v>2939</v>
      </c>
      <c r="T155" s="147" t="s">
        <v>2550</v>
      </c>
      <c r="U155" s="114" t="s">
        <v>583</v>
      </c>
      <c r="V155" s="78" t="s">
        <v>566</v>
      </c>
      <c r="W155" s="79">
        <v>2</v>
      </c>
      <c r="X155" s="146" t="s">
        <v>1068</v>
      </c>
      <c r="Y155" s="153" t="s">
        <v>2563</v>
      </c>
      <c r="Z155" s="167" t="s">
        <v>1280</v>
      </c>
      <c r="AA155" s="89" t="s">
        <v>1879</v>
      </c>
      <c r="AB155" s="88" t="s">
        <v>2401</v>
      </c>
      <c r="AC155" s="92" t="s">
        <v>2402</v>
      </c>
      <c r="AD155" s="94" t="s">
        <v>1282</v>
      </c>
      <c r="AE155" s="95" t="s">
        <v>1245</v>
      </c>
      <c r="AF155" s="97" t="s">
        <v>1283</v>
      </c>
      <c r="AG155" s="150">
        <v>448</v>
      </c>
      <c r="AH155" s="117">
        <v>450000000</v>
      </c>
      <c r="AI155" s="116">
        <v>44246</v>
      </c>
      <c r="AJ155" s="102">
        <v>56423</v>
      </c>
      <c r="AK155" s="103">
        <v>44273</v>
      </c>
      <c r="AL155" s="113">
        <v>44274</v>
      </c>
      <c r="AM155" s="113">
        <v>44561</v>
      </c>
      <c r="AN155" s="101">
        <v>9</v>
      </c>
      <c r="AO155" s="101">
        <v>12</v>
      </c>
      <c r="AP155" s="143">
        <f t="shared" si="8"/>
        <v>282</v>
      </c>
      <c r="AQ155" s="100" t="s">
        <v>1865</v>
      </c>
      <c r="AR155" s="106">
        <v>47166658</v>
      </c>
      <c r="AS155" s="106">
        <v>5000000</v>
      </c>
      <c r="AT155" s="109">
        <v>717</v>
      </c>
      <c r="AU155" s="106" t="s">
        <v>1965</v>
      </c>
      <c r="AV155" s="110" t="s">
        <v>1964</v>
      </c>
      <c r="AW155" s="104" t="s">
        <v>1880</v>
      </c>
      <c r="AX155" s="115"/>
      <c r="AY155" s="115"/>
      <c r="AZ155" s="115"/>
      <c r="BA155" s="115"/>
      <c r="BB155" s="115"/>
      <c r="BC155" s="115"/>
      <c r="BD155" s="115"/>
      <c r="BE155" s="115"/>
      <c r="BF155" s="115"/>
      <c r="BG155" s="115"/>
      <c r="BH155" s="115"/>
      <c r="BI155" s="115"/>
      <c r="BJ155" s="115"/>
      <c r="BK155" s="115"/>
      <c r="BL155" s="115"/>
      <c r="BM155" s="115"/>
      <c r="BN155" s="115"/>
      <c r="BO155" s="115"/>
      <c r="BP155" s="115"/>
      <c r="BQ155" s="140"/>
      <c r="BR155" s="98">
        <f t="shared" si="9"/>
        <v>47166658</v>
      </c>
      <c r="BS155" s="121">
        <f t="shared" si="10"/>
        <v>282</v>
      </c>
      <c r="BT155" s="122"/>
      <c r="BU155" s="127"/>
      <c r="BV155" s="124" t="s">
        <v>1118</v>
      </c>
      <c r="BW155" s="147" t="s">
        <v>1280</v>
      </c>
      <c r="BX155" s="154" t="s">
        <v>2663</v>
      </c>
      <c r="BY155" s="169"/>
      <c r="BZ155" s="169"/>
      <c r="CA155" s="149">
        <v>44273</v>
      </c>
      <c r="CB155" s="149">
        <v>44274</v>
      </c>
      <c r="CC155" s="165" t="s">
        <v>1881</v>
      </c>
      <c r="CD155" s="173" t="s">
        <v>2088</v>
      </c>
      <c r="CE155" s="170" t="s">
        <v>249</v>
      </c>
      <c r="CF155" s="155"/>
      <c r="CG155" s="155"/>
      <c r="CH155" s="155"/>
      <c r="CI155" s="164"/>
      <c r="CJ155" s="221"/>
      <c r="CK155" s="245"/>
      <c r="CL155" s="164"/>
      <c r="CM155" s="156"/>
      <c r="CN155" s="156" t="s">
        <v>2307</v>
      </c>
      <c r="CO155" s="143" t="s">
        <v>1121</v>
      </c>
      <c r="CP155" s="143" t="s">
        <v>3102</v>
      </c>
    </row>
    <row r="156" spans="1:94" ht="22.5" customHeight="1" x14ac:dyDescent="0.25">
      <c r="A156" s="68">
        <v>154</v>
      </c>
      <c r="B156" s="63" t="s">
        <v>97</v>
      </c>
      <c r="C156" s="64" t="s">
        <v>403</v>
      </c>
      <c r="D156" s="67" t="s">
        <v>404</v>
      </c>
      <c r="E156" s="67" t="s">
        <v>555</v>
      </c>
      <c r="F156" s="67" t="s">
        <v>557</v>
      </c>
      <c r="G156" s="221">
        <v>52829105</v>
      </c>
      <c r="H156" s="221">
        <v>3</v>
      </c>
      <c r="I156" s="71" t="s">
        <v>560</v>
      </c>
      <c r="J156" s="72">
        <v>29161</v>
      </c>
      <c r="K156" s="216">
        <v>2</v>
      </c>
      <c r="L156" s="217">
        <v>11</v>
      </c>
      <c r="M156" s="217">
        <v>1979</v>
      </c>
      <c r="N156" s="159" t="s">
        <v>572</v>
      </c>
      <c r="O156" s="80" t="s">
        <v>904</v>
      </c>
      <c r="P156" s="114" t="s">
        <v>3109</v>
      </c>
      <c r="Q156" s="80">
        <v>3133012607</v>
      </c>
      <c r="R156" s="215" t="s">
        <v>905</v>
      </c>
      <c r="S156" s="214"/>
      <c r="T156" s="147" t="s">
        <v>570</v>
      </c>
      <c r="U156" s="114" t="s">
        <v>571</v>
      </c>
      <c r="V156" s="78" t="s">
        <v>566</v>
      </c>
      <c r="W156" s="79">
        <v>4</v>
      </c>
      <c r="X156" s="146" t="s">
        <v>1085</v>
      </c>
      <c r="Y156" s="153" t="s">
        <v>1085</v>
      </c>
      <c r="Z156" s="167" t="s">
        <v>1872</v>
      </c>
      <c r="AA156" s="89" t="s">
        <v>1882</v>
      </c>
      <c r="AB156" s="88" t="s">
        <v>2401</v>
      </c>
      <c r="AC156" s="92" t="s">
        <v>2402</v>
      </c>
      <c r="AD156" s="94" t="s">
        <v>1821</v>
      </c>
      <c r="AE156" s="95" t="s">
        <v>1822</v>
      </c>
      <c r="AF156" s="97" t="s">
        <v>1823</v>
      </c>
      <c r="AG156" s="150">
        <v>541</v>
      </c>
      <c r="AH156" s="117">
        <v>220000000</v>
      </c>
      <c r="AI156" s="116">
        <v>44260</v>
      </c>
      <c r="AJ156" s="102">
        <v>56702</v>
      </c>
      <c r="AK156" s="103">
        <v>44278</v>
      </c>
      <c r="AL156" s="113">
        <v>44279</v>
      </c>
      <c r="AM156" s="113">
        <v>44561</v>
      </c>
      <c r="AN156" s="101">
        <v>9</v>
      </c>
      <c r="AO156" s="101">
        <v>24</v>
      </c>
      <c r="AP156" s="143">
        <f t="shared" si="8"/>
        <v>294</v>
      </c>
      <c r="AQ156" s="101" t="s">
        <v>1239</v>
      </c>
      <c r="AR156" s="106">
        <v>20386667</v>
      </c>
      <c r="AS156" s="106">
        <v>2200000</v>
      </c>
      <c r="AT156" s="109">
        <v>719</v>
      </c>
      <c r="AU156" s="151">
        <v>20386667</v>
      </c>
      <c r="AV156" s="110" t="s">
        <v>1966</v>
      </c>
      <c r="AW156" s="104" t="s">
        <v>1880</v>
      </c>
      <c r="AX156" s="115"/>
      <c r="AY156" s="115"/>
      <c r="AZ156" s="115"/>
      <c r="BA156" s="115"/>
      <c r="BB156" s="115"/>
      <c r="BC156" s="115"/>
      <c r="BD156" s="115"/>
      <c r="BE156" s="115"/>
      <c r="BF156" s="115"/>
      <c r="BG156" s="115"/>
      <c r="BH156" s="115"/>
      <c r="BI156" s="115"/>
      <c r="BJ156" s="115"/>
      <c r="BK156" s="115"/>
      <c r="BL156" s="115"/>
      <c r="BM156" s="115"/>
      <c r="BN156" s="115"/>
      <c r="BO156" s="115"/>
      <c r="BP156" s="115"/>
      <c r="BQ156" s="140"/>
      <c r="BR156" s="98">
        <f t="shared" si="9"/>
        <v>20386667</v>
      </c>
      <c r="BS156" s="121">
        <f t="shared" si="10"/>
        <v>294</v>
      </c>
      <c r="BT156" s="122"/>
      <c r="BU156" s="127"/>
      <c r="BV156" s="124" t="s">
        <v>1118</v>
      </c>
      <c r="BW156" s="147" t="s">
        <v>1872</v>
      </c>
      <c r="BX156" s="167" t="s">
        <v>2297</v>
      </c>
      <c r="BY156" s="169"/>
      <c r="BZ156" s="169"/>
      <c r="CA156" s="149">
        <v>44278</v>
      </c>
      <c r="CB156" s="149">
        <v>44279</v>
      </c>
      <c r="CC156" s="165" t="s">
        <v>1883</v>
      </c>
      <c r="CD156" s="173" t="s">
        <v>2089</v>
      </c>
      <c r="CE156" s="170" t="s">
        <v>1352</v>
      </c>
      <c r="CF156" s="155"/>
      <c r="CG156" s="155"/>
      <c r="CH156" s="155"/>
      <c r="CI156" s="164"/>
      <c r="CJ156" s="221"/>
      <c r="CK156" s="245"/>
      <c r="CL156" s="164"/>
      <c r="CM156" s="156"/>
      <c r="CN156" s="156" t="s">
        <v>2307</v>
      </c>
      <c r="CO156" s="143" t="s">
        <v>1121</v>
      </c>
      <c r="CP156" s="143" t="s">
        <v>3102</v>
      </c>
    </row>
    <row r="157" spans="1:94" ht="22.5" customHeight="1" x14ac:dyDescent="0.25">
      <c r="A157" s="68">
        <v>155</v>
      </c>
      <c r="B157" s="63" t="s">
        <v>97</v>
      </c>
      <c r="C157" s="64" t="s">
        <v>405</v>
      </c>
      <c r="D157" s="67" t="s">
        <v>406</v>
      </c>
      <c r="E157" s="67" t="s">
        <v>555</v>
      </c>
      <c r="F157" s="67" t="s">
        <v>557</v>
      </c>
      <c r="G157" s="221">
        <v>79818461</v>
      </c>
      <c r="H157" s="221">
        <v>1</v>
      </c>
      <c r="I157" s="71" t="s">
        <v>560</v>
      </c>
      <c r="J157" s="72">
        <v>29938</v>
      </c>
      <c r="K157" s="217">
        <v>18</v>
      </c>
      <c r="L157" s="217">
        <v>12</v>
      </c>
      <c r="M157" s="217">
        <v>1981</v>
      </c>
      <c r="N157" s="159" t="s">
        <v>572</v>
      </c>
      <c r="O157" s="80" t="s">
        <v>906</v>
      </c>
      <c r="P157" s="114" t="s">
        <v>3109</v>
      </c>
      <c r="Q157" s="80">
        <v>3115953040</v>
      </c>
      <c r="R157" s="215" t="s">
        <v>907</v>
      </c>
      <c r="S157" s="214" t="s">
        <v>3070</v>
      </c>
      <c r="T157" s="147" t="s">
        <v>575</v>
      </c>
      <c r="U157" s="114" t="s">
        <v>571</v>
      </c>
      <c r="V157" s="78" t="s">
        <v>566</v>
      </c>
      <c r="W157" s="79">
        <v>3</v>
      </c>
      <c r="X157" s="146" t="s">
        <v>1068</v>
      </c>
      <c r="Y157" s="153" t="s">
        <v>2497</v>
      </c>
      <c r="Z157" s="167" t="s">
        <v>1228</v>
      </c>
      <c r="AA157" s="89" t="s">
        <v>1884</v>
      </c>
      <c r="AB157" s="88" t="s">
        <v>2401</v>
      </c>
      <c r="AC157" s="92" t="s">
        <v>2402</v>
      </c>
      <c r="AD157" s="94" t="s">
        <v>1869</v>
      </c>
      <c r="AE157" s="95" t="s">
        <v>1231</v>
      </c>
      <c r="AF157" s="97" t="s">
        <v>1232</v>
      </c>
      <c r="AG157" s="150">
        <v>554</v>
      </c>
      <c r="AH157" s="117">
        <v>129000000</v>
      </c>
      <c r="AI157" s="116">
        <v>44272</v>
      </c>
      <c r="AJ157" s="102">
        <v>56694</v>
      </c>
      <c r="AK157" s="103">
        <v>44278</v>
      </c>
      <c r="AL157" s="113">
        <v>44280</v>
      </c>
      <c r="AM157" s="113">
        <v>44561</v>
      </c>
      <c r="AN157" s="101">
        <v>9</v>
      </c>
      <c r="AO157" s="101">
        <v>24</v>
      </c>
      <c r="AP157" s="143">
        <f t="shared" si="8"/>
        <v>294</v>
      </c>
      <c r="AQ157" s="101" t="s">
        <v>1239</v>
      </c>
      <c r="AR157" s="106">
        <v>39846666</v>
      </c>
      <c r="AS157" s="106">
        <v>4300000</v>
      </c>
      <c r="AT157" s="266">
        <v>720</v>
      </c>
      <c r="AU157" s="106" t="s">
        <v>1967</v>
      </c>
      <c r="AV157" s="110" t="s">
        <v>1960</v>
      </c>
      <c r="AW157" s="104" t="s">
        <v>1885</v>
      </c>
      <c r="AX157" s="115"/>
      <c r="AY157" s="115"/>
      <c r="AZ157" s="115"/>
      <c r="BA157" s="115"/>
      <c r="BB157" s="115"/>
      <c r="BC157" s="115"/>
      <c r="BD157" s="115"/>
      <c r="BE157" s="115"/>
      <c r="BF157" s="115"/>
      <c r="BG157" s="115"/>
      <c r="BH157" s="115"/>
      <c r="BI157" s="115"/>
      <c r="BJ157" s="115"/>
      <c r="BK157" s="115"/>
      <c r="BL157" s="115"/>
      <c r="BM157" s="115"/>
      <c r="BN157" s="115"/>
      <c r="BO157" s="115"/>
      <c r="BP157" s="115"/>
      <c r="BQ157" s="140"/>
      <c r="BR157" s="98">
        <f t="shared" si="9"/>
        <v>39846666</v>
      </c>
      <c r="BS157" s="121">
        <f t="shared" si="10"/>
        <v>294</v>
      </c>
      <c r="BT157" s="122"/>
      <c r="BU157" s="127"/>
      <c r="BV157" s="124" t="s">
        <v>1118</v>
      </c>
      <c r="BW157" s="147" t="s">
        <v>1228</v>
      </c>
      <c r="BX157" s="154" t="s">
        <v>2300</v>
      </c>
      <c r="BY157" s="169"/>
      <c r="BZ157" s="169"/>
      <c r="CA157" s="149">
        <v>44278</v>
      </c>
      <c r="CB157" s="149">
        <v>44280</v>
      </c>
      <c r="CC157" s="165" t="s">
        <v>1886</v>
      </c>
      <c r="CD157" s="173" t="s">
        <v>2090</v>
      </c>
      <c r="CE157" s="170" t="s">
        <v>121</v>
      </c>
      <c r="CF157" s="155"/>
      <c r="CG157" s="155"/>
      <c r="CH157" s="155"/>
      <c r="CI157" s="164"/>
      <c r="CJ157" s="221"/>
      <c r="CK157" s="245"/>
      <c r="CL157" s="164"/>
      <c r="CM157" s="156"/>
      <c r="CN157" s="156" t="s">
        <v>2307</v>
      </c>
      <c r="CO157" s="143" t="s">
        <v>1121</v>
      </c>
      <c r="CP157" s="143" t="s">
        <v>3102</v>
      </c>
    </row>
    <row r="158" spans="1:94" ht="22.5" customHeight="1" x14ac:dyDescent="0.25">
      <c r="A158" s="68">
        <v>156</v>
      </c>
      <c r="B158" s="63" t="s">
        <v>97</v>
      </c>
      <c r="C158" s="64" t="s">
        <v>407</v>
      </c>
      <c r="D158" s="67" t="s">
        <v>408</v>
      </c>
      <c r="E158" s="67" t="s">
        <v>555</v>
      </c>
      <c r="F158" s="67" t="s">
        <v>557</v>
      </c>
      <c r="G158" s="221">
        <v>52445977</v>
      </c>
      <c r="H158" s="221">
        <v>1</v>
      </c>
      <c r="I158" s="71" t="s">
        <v>559</v>
      </c>
      <c r="J158" s="72">
        <v>29111</v>
      </c>
      <c r="K158" s="216">
        <v>13</v>
      </c>
      <c r="L158" s="217">
        <v>9</v>
      </c>
      <c r="M158" s="217">
        <v>1979</v>
      </c>
      <c r="N158" s="159" t="s">
        <v>572</v>
      </c>
      <c r="O158" s="80" t="s">
        <v>908</v>
      </c>
      <c r="P158" s="114" t="s">
        <v>3119</v>
      </c>
      <c r="Q158" s="80">
        <v>3203575000</v>
      </c>
      <c r="R158" s="215" t="s">
        <v>909</v>
      </c>
      <c r="S158" s="214" t="s">
        <v>2940</v>
      </c>
      <c r="T158" s="198" t="e">
        <v>#N/A</v>
      </c>
      <c r="U158" s="150" t="e">
        <v>#N/A</v>
      </c>
      <c r="V158" s="78" t="s">
        <v>566</v>
      </c>
      <c r="W158" s="79">
        <v>1</v>
      </c>
      <c r="X158" s="146" t="s">
        <v>1068</v>
      </c>
      <c r="Y158" s="212" t="e">
        <v>#N/A</v>
      </c>
      <c r="Z158" s="167" t="s">
        <v>1887</v>
      </c>
      <c r="AA158" s="89" t="s">
        <v>1888</v>
      </c>
      <c r="AB158" s="88" t="s">
        <v>2401</v>
      </c>
      <c r="AC158" s="92" t="s">
        <v>2402</v>
      </c>
      <c r="AD158" s="146" t="s">
        <v>2432</v>
      </c>
      <c r="AE158" s="95" t="s">
        <v>1123</v>
      </c>
      <c r="AF158" s="97" t="s">
        <v>1124</v>
      </c>
      <c r="AG158" s="150">
        <v>548</v>
      </c>
      <c r="AH158" s="117">
        <v>43000000</v>
      </c>
      <c r="AI158" s="116">
        <v>44264</v>
      </c>
      <c r="AJ158" s="102">
        <v>56451</v>
      </c>
      <c r="AK158" s="103">
        <v>44278</v>
      </c>
      <c r="AL158" s="164">
        <v>44280</v>
      </c>
      <c r="AM158" s="164">
        <v>44561</v>
      </c>
      <c r="AN158" s="101">
        <v>9</v>
      </c>
      <c r="AO158" s="101">
        <v>24</v>
      </c>
      <c r="AP158" s="101">
        <f>(AN158*30)+6</f>
        <v>276</v>
      </c>
      <c r="AQ158" s="101" t="s">
        <v>1239</v>
      </c>
      <c r="AR158" s="106">
        <v>39846666</v>
      </c>
      <c r="AS158" s="106">
        <v>4300000</v>
      </c>
      <c r="AT158" s="266">
        <v>721</v>
      </c>
      <c r="AU158" s="106" t="s">
        <v>1967</v>
      </c>
      <c r="AV158" s="110" t="s">
        <v>1960</v>
      </c>
      <c r="AW158" s="104" t="s">
        <v>1889</v>
      </c>
      <c r="AX158" s="115"/>
      <c r="AY158" s="115"/>
      <c r="AZ158" s="115"/>
      <c r="BA158" s="115"/>
      <c r="BB158" s="115"/>
      <c r="BC158" s="115"/>
      <c r="BD158" s="115"/>
      <c r="BE158" s="115"/>
      <c r="BF158" s="115"/>
      <c r="BG158" s="115"/>
      <c r="BH158" s="115"/>
      <c r="BI158" s="115"/>
      <c r="BJ158" s="115"/>
      <c r="BK158" s="115"/>
      <c r="BL158" s="115"/>
      <c r="BM158" s="115"/>
      <c r="BN158" s="115"/>
      <c r="BO158" s="115"/>
      <c r="BP158" s="115"/>
      <c r="BQ158" s="140"/>
      <c r="BR158" s="98">
        <f t="shared" si="9"/>
        <v>39846666</v>
      </c>
      <c r="BS158" s="121">
        <f t="shared" si="10"/>
        <v>276</v>
      </c>
      <c r="BT158" s="122"/>
      <c r="BU158" s="127"/>
      <c r="BV158" s="124" t="s">
        <v>1118</v>
      </c>
      <c r="BW158" s="147" t="s">
        <v>1887</v>
      </c>
      <c r="BX158" s="154" t="s">
        <v>1902</v>
      </c>
      <c r="BY158" s="169"/>
      <c r="BZ158" s="169"/>
      <c r="CA158" s="149">
        <v>44278</v>
      </c>
      <c r="CB158" s="149">
        <v>44280</v>
      </c>
      <c r="CC158" s="165" t="s">
        <v>1890</v>
      </c>
      <c r="CD158" s="173" t="s">
        <v>2091</v>
      </c>
      <c r="CE158" s="170" t="s">
        <v>121</v>
      </c>
      <c r="CF158" s="155"/>
      <c r="CG158" s="155"/>
      <c r="CH158" s="155"/>
      <c r="CI158" s="164"/>
      <c r="CJ158" s="221"/>
      <c r="CK158" s="245"/>
      <c r="CL158" s="164"/>
      <c r="CM158" s="156"/>
      <c r="CN158" s="156" t="s">
        <v>2307</v>
      </c>
      <c r="CO158" s="143" t="s">
        <v>1121</v>
      </c>
      <c r="CP158" s="143" t="s">
        <v>3102</v>
      </c>
    </row>
    <row r="159" spans="1:94" ht="22.5" customHeight="1" x14ac:dyDescent="0.25">
      <c r="A159" s="68">
        <v>157</v>
      </c>
      <c r="B159" s="63" t="s">
        <v>97</v>
      </c>
      <c r="C159" s="64" t="s">
        <v>409</v>
      </c>
      <c r="D159" s="67" t="s">
        <v>410</v>
      </c>
      <c r="E159" s="67" t="s">
        <v>555</v>
      </c>
      <c r="F159" s="67" t="s">
        <v>557</v>
      </c>
      <c r="G159" s="221">
        <v>93020228</v>
      </c>
      <c r="H159" s="221">
        <v>6</v>
      </c>
      <c r="I159" s="71" t="s">
        <v>560</v>
      </c>
      <c r="J159" s="72">
        <v>29268</v>
      </c>
      <c r="K159" s="216">
        <v>17</v>
      </c>
      <c r="L159" s="217">
        <v>2</v>
      </c>
      <c r="M159" s="217">
        <v>1980</v>
      </c>
      <c r="N159" s="159" t="s">
        <v>910</v>
      </c>
      <c r="O159" s="80" t="s">
        <v>911</v>
      </c>
      <c r="P159" s="114" t="s">
        <v>3114</v>
      </c>
      <c r="Q159" s="80">
        <v>3057669893</v>
      </c>
      <c r="R159" s="215" t="s">
        <v>912</v>
      </c>
      <c r="S159" s="214" t="s">
        <v>2941</v>
      </c>
      <c r="T159" s="198" t="e">
        <v>#N/A</v>
      </c>
      <c r="U159" s="150" t="e">
        <v>#N/A</v>
      </c>
      <c r="V159" s="78" t="s">
        <v>566</v>
      </c>
      <c r="W159" s="79">
        <v>4</v>
      </c>
      <c r="X159" s="146" t="s">
        <v>1068</v>
      </c>
      <c r="Y159" s="212" t="e">
        <v>#N/A</v>
      </c>
      <c r="Z159" s="167" t="s">
        <v>2807</v>
      </c>
      <c r="AA159" s="89" t="s">
        <v>1891</v>
      </c>
      <c r="AB159" s="88" t="s">
        <v>2401</v>
      </c>
      <c r="AC159" s="92" t="s">
        <v>2402</v>
      </c>
      <c r="AD159" s="94" t="s">
        <v>1488</v>
      </c>
      <c r="AE159" s="95" t="s">
        <v>1162</v>
      </c>
      <c r="AF159" s="97" t="s">
        <v>1124</v>
      </c>
      <c r="AG159" s="150" t="s">
        <v>1319</v>
      </c>
      <c r="AH159" s="117">
        <v>108000000</v>
      </c>
      <c r="AI159" s="116">
        <v>44246</v>
      </c>
      <c r="AJ159" s="102">
        <v>56639</v>
      </c>
      <c r="AK159" s="103">
        <v>44278</v>
      </c>
      <c r="AL159" s="113">
        <v>44286</v>
      </c>
      <c r="AM159" s="113">
        <v>44461</v>
      </c>
      <c r="AN159" s="111">
        <v>5</v>
      </c>
      <c r="AO159" s="101">
        <v>23</v>
      </c>
      <c r="AP159" s="101">
        <v>173</v>
      </c>
      <c r="AQ159" s="101" t="s">
        <v>2167</v>
      </c>
      <c r="AR159" s="106">
        <v>27000000</v>
      </c>
      <c r="AS159" s="106">
        <v>4500000</v>
      </c>
      <c r="AT159" s="109">
        <v>758</v>
      </c>
      <c r="AU159" s="106">
        <v>27000000</v>
      </c>
      <c r="AV159" s="110">
        <v>44286</v>
      </c>
      <c r="AW159" s="104" t="s">
        <v>1892</v>
      </c>
      <c r="AX159" s="115"/>
      <c r="AY159" s="115"/>
      <c r="AZ159" s="115"/>
      <c r="BA159" s="115"/>
      <c r="BB159" s="115"/>
      <c r="BC159" s="115"/>
      <c r="BD159" s="115"/>
      <c r="BE159" s="115"/>
      <c r="BF159" s="115"/>
      <c r="BG159" s="115"/>
      <c r="BH159" s="115"/>
      <c r="BI159" s="115"/>
      <c r="BJ159" s="115"/>
      <c r="BK159" s="115"/>
      <c r="BL159" s="115"/>
      <c r="BM159" s="115"/>
      <c r="BN159" s="115"/>
      <c r="BO159" s="115"/>
      <c r="BP159" s="115"/>
      <c r="BQ159" s="140"/>
      <c r="BR159" s="98">
        <f t="shared" si="9"/>
        <v>27000000</v>
      </c>
      <c r="BS159" s="121">
        <f t="shared" si="10"/>
        <v>173</v>
      </c>
      <c r="BT159" s="122"/>
      <c r="BU159" s="127"/>
      <c r="BV159" s="124" t="s">
        <v>1118</v>
      </c>
      <c r="BW159" s="147" t="s">
        <v>2469</v>
      </c>
      <c r="BX159" s="154" t="s">
        <v>117</v>
      </c>
      <c r="BY159" s="169"/>
      <c r="BZ159" s="169"/>
      <c r="CA159" s="149">
        <v>44278</v>
      </c>
      <c r="CB159" s="149">
        <v>44286</v>
      </c>
      <c r="CC159" s="165" t="s">
        <v>1893</v>
      </c>
      <c r="CD159" s="173" t="s">
        <v>2092</v>
      </c>
      <c r="CE159" s="170" t="s">
        <v>1222</v>
      </c>
      <c r="CF159" s="155"/>
      <c r="CG159" s="155"/>
      <c r="CH159" s="155"/>
      <c r="CI159" s="164"/>
      <c r="CJ159" s="221"/>
      <c r="CK159" s="245"/>
      <c r="CL159" s="164"/>
      <c r="CM159" s="156"/>
      <c r="CN159" s="156" t="s">
        <v>2307</v>
      </c>
      <c r="CO159" s="143" t="s">
        <v>1121</v>
      </c>
      <c r="CP159" s="143" t="s">
        <v>3102</v>
      </c>
    </row>
    <row r="160" spans="1:94" ht="22.5" customHeight="1" x14ac:dyDescent="0.25">
      <c r="A160" s="68">
        <v>158</v>
      </c>
      <c r="B160" s="63" t="s">
        <v>97</v>
      </c>
      <c r="C160" s="64" t="s">
        <v>411</v>
      </c>
      <c r="D160" s="67" t="s">
        <v>412</v>
      </c>
      <c r="E160" s="67" t="s">
        <v>555</v>
      </c>
      <c r="F160" s="67" t="s">
        <v>557</v>
      </c>
      <c r="G160" s="221">
        <v>80878166</v>
      </c>
      <c r="H160" s="221">
        <v>3</v>
      </c>
      <c r="I160" s="71" t="s">
        <v>560</v>
      </c>
      <c r="J160" s="227">
        <v>31103</v>
      </c>
      <c r="K160" s="228">
        <v>25</v>
      </c>
      <c r="L160" s="229">
        <v>2</v>
      </c>
      <c r="M160" s="229">
        <v>1985</v>
      </c>
      <c r="N160" s="159" t="s">
        <v>572</v>
      </c>
      <c r="O160" s="80" t="s">
        <v>913</v>
      </c>
      <c r="P160" s="114" t="s">
        <v>3119</v>
      </c>
      <c r="Q160" s="80">
        <v>3187938876</v>
      </c>
      <c r="R160" s="215" t="s">
        <v>914</v>
      </c>
      <c r="S160" s="214" t="s">
        <v>2942</v>
      </c>
      <c r="T160" s="147" t="s">
        <v>620</v>
      </c>
      <c r="U160" s="203" t="s">
        <v>1062</v>
      </c>
      <c r="V160" s="78" t="s">
        <v>566</v>
      </c>
      <c r="W160" s="79">
        <v>1</v>
      </c>
      <c r="X160" s="146" t="s">
        <v>1068</v>
      </c>
      <c r="Y160" s="153" t="s">
        <v>1106</v>
      </c>
      <c r="Z160" s="167" t="s">
        <v>1190</v>
      </c>
      <c r="AA160" s="89" t="s">
        <v>1894</v>
      </c>
      <c r="AB160" s="88" t="s">
        <v>2401</v>
      </c>
      <c r="AC160" s="92" t="s">
        <v>2402</v>
      </c>
      <c r="AD160" s="94" t="s">
        <v>1192</v>
      </c>
      <c r="AE160" s="95" t="s">
        <v>1193</v>
      </c>
      <c r="AF160" s="97" t="s">
        <v>1194</v>
      </c>
      <c r="AG160" s="150">
        <v>429</v>
      </c>
      <c r="AH160" s="117">
        <v>330000000</v>
      </c>
      <c r="AI160" s="116">
        <v>44244</v>
      </c>
      <c r="AJ160" s="102">
        <v>56347</v>
      </c>
      <c r="AK160" s="103">
        <v>44278</v>
      </c>
      <c r="AL160" s="113">
        <v>44280</v>
      </c>
      <c r="AM160" s="113">
        <v>44561</v>
      </c>
      <c r="AN160" s="101">
        <v>9</v>
      </c>
      <c r="AO160" s="101">
        <v>35</v>
      </c>
      <c r="AP160" s="101">
        <v>277</v>
      </c>
      <c r="AQ160" s="101" t="s">
        <v>1239</v>
      </c>
      <c r="AR160" s="106">
        <v>50966666</v>
      </c>
      <c r="AS160" s="106">
        <v>5500000</v>
      </c>
      <c r="AT160" s="109">
        <v>725</v>
      </c>
      <c r="AU160" s="151">
        <v>50966666</v>
      </c>
      <c r="AV160" s="110" t="s">
        <v>1960</v>
      </c>
      <c r="AW160" s="104" t="s">
        <v>1895</v>
      </c>
      <c r="AX160" s="115"/>
      <c r="AY160" s="115"/>
      <c r="AZ160" s="115"/>
      <c r="BA160" s="115"/>
      <c r="BB160" s="115"/>
      <c r="BC160" s="115"/>
      <c r="BD160" s="115"/>
      <c r="BE160" s="115"/>
      <c r="BF160" s="115"/>
      <c r="BG160" s="115"/>
      <c r="BH160" s="115"/>
      <c r="BI160" s="115"/>
      <c r="BJ160" s="115"/>
      <c r="BK160" s="115"/>
      <c r="BL160" s="115"/>
      <c r="BM160" s="115"/>
      <c r="BN160" s="115"/>
      <c r="BO160" s="115"/>
      <c r="BP160" s="115"/>
      <c r="BQ160" s="140"/>
      <c r="BR160" s="98">
        <f t="shared" si="9"/>
        <v>50966666</v>
      </c>
      <c r="BS160" s="121">
        <f t="shared" si="10"/>
        <v>277</v>
      </c>
      <c r="BT160" s="122"/>
      <c r="BU160" s="136"/>
      <c r="BV160" s="124" t="s">
        <v>1118</v>
      </c>
      <c r="BW160" s="147" t="s">
        <v>1190</v>
      </c>
      <c r="BX160" s="154" t="s">
        <v>169</v>
      </c>
      <c r="BY160" s="169"/>
      <c r="BZ160" s="169"/>
      <c r="CA160" s="149">
        <v>44278</v>
      </c>
      <c r="CB160" s="149">
        <v>44280</v>
      </c>
      <c r="CC160" s="165" t="s">
        <v>1896</v>
      </c>
      <c r="CD160" s="173" t="s">
        <v>2093</v>
      </c>
      <c r="CE160" s="170" t="s">
        <v>1222</v>
      </c>
      <c r="CF160" s="155"/>
      <c r="CG160" s="155"/>
      <c r="CH160" s="155"/>
      <c r="CI160" s="164"/>
      <c r="CJ160" s="221"/>
      <c r="CK160" s="245"/>
      <c r="CL160" s="164"/>
      <c r="CM160" s="156"/>
      <c r="CN160" s="156" t="s">
        <v>2307</v>
      </c>
      <c r="CO160" s="143" t="s">
        <v>1121</v>
      </c>
      <c r="CP160" s="143" t="s">
        <v>3102</v>
      </c>
    </row>
    <row r="161" spans="1:94" ht="22.5" customHeight="1" x14ac:dyDescent="0.25">
      <c r="A161" s="68">
        <v>159</v>
      </c>
      <c r="B161" s="63" t="s">
        <v>97</v>
      </c>
      <c r="C161" s="64" t="s">
        <v>413</v>
      </c>
      <c r="D161" s="67" t="s">
        <v>414</v>
      </c>
      <c r="E161" s="67" t="s">
        <v>555</v>
      </c>
      <c r="F161" s="67" t="s">
        <v>557</v>
      </c>
      <c r="G161" s="221">
        <v>1023010388</v>
      </c>
      <c r="H161" s="221">
        <v>1</v>
      </c>
      <c r="I161" s="71" t="s">
        <v>560</v>
      </c>
      <c r="J161" s="72">
        <v>35089</v>
      </c>
      <c r="K161" s="216">
        <v>25</v>
      </c>
      <c r="L161" s="217">
        <v>1</v>
      </c>
      <c r="M161" s="217">
        <v>1996</v>
      </c>
      <c r="N161" s="159" t="s">
        <v>572</v>
      </c>
      <c r="O161" s="74" t="s">
        <v>915</v>
      </c>
      <c r="P161" s="114" t="s">
        <v>3109</v>
      </c>
      <c r="Q161" s="80">
        <v>3133167032</v>
      </c>
      <c r="R161" s="215" t="s">
        <v>916</v>
      </c>
      <c r="S161" s="214"/>
      <c r="T161" s="147" t="s">
        <v>575</v>
      </c>
      <c r="U161" s="114" t="s">
        <v>583</v>
      </c>
      <c r="V161" s="78" t="s">
        <v>566</v>
      </c>
      <c r="W161" s="79">
        <v>1</v>
      </c>
      <c r="X161" s="146" t="s">
        <v>1068</v>
      </c>
      <c r="Y161" s="153" t="s">
        <v>1106</v>
      </c>
      <c r="Z161" s="167" t="s">
        <v>1190</v>
      </c>
      <c r="AA161" s="87" t="s">
        <v>1897</v>
      </c>
      <c r="AB161" s="88" t="s">
        <v>2401</v>
      </c>
      <c r="AC161" s="92" t="s">
        <v>2402</v>
      </c>
      <c r="AD161" s="94" t="s">
        <v>1192</v>
      </c>
      <c r="AE161" s="95" t="s">
        <v>1123</v>
      </c>
      <c r="AF161" s="97" t="s">
        <v>1124</v>
      </c>
      <c r="AG161" s="150">
        <v>543</v>
      </c>
      <c r="AH161" s="117">
        <v>157140000</v>
      </c>
      <c r="AI161" s="116">
        <v>44264</v>
      </c>
      <c r="AJ161" s="102">
        <v>57604</v>
      </c>
      <c r="AK161" s="103">
        <v>44278</v>
      </c>
      <c r="AL161" s="113">
        <v>44280</v>
      </c>
      <c r="AM161" s="113">
        <v>44552</v>
      </c>
      <c r="AN161" s="101">
        <v>8</v>
      </c>
      <c r="AO161" s="101">
        <v>28</v>
      </c>
      <c r="AP161" s="101">
        <v>268</v>
      </c>
      <c r="AQ161" s="100" t="s">
        <v>1770</v>
      </c>
      <c r="AR161" s="106">
        <v>39285000</v>
      </c>
      <c r="AS161" s="106">
        <v>4365000</v>
      </c>
      <c r="AT161" s="109">
        <v>727</v>
      </c>
      <c r="AU161" s="106" t="s">
        <v>1961</v>
      </c>
      <c r="AV161" s="110" t="s">
        <v>1960</v>
      </c>
      <c r="AW161" s="104" t="s">
        <v>1898</v>
      </c>
      <c r="AX161" s="115"/>
      <c r="AY161" s="115"/>
      <c r="AZ161" s="115"/>
      <c r="BA161" s="115"/>
      <c r="BB161" s="115"/>
      <c r="BC161" s="115"/>
      <c r="BD161" s="115"/>
      <c r="BE161" s="115"/>
      <c r="BF161" s="115"/>
      <c r="BG161" s="115"/>
      <c r="BH161" s="115"/>
      <c r="BI161" s="115"/>
      <c r="BJ161" s="115"/>
      <c r="BK161" s="115"/>
      <c r="BL161" s="115"/>
      <c r="BM161" s="115"/>
      <c r="BN161" s="115"/>
      <c r="BO161" s="115"/>
      <c r="BP161" s="115"/>
      <c r="BQ161" s="140"/>
      <c r="BR161" s="98">
        <f t="shared" si="9"/>
        <v>39285000</v>
      </c>
      <c r="BS161" s="121">
        <f t="shared" si="10"/>
        <v>268</v>
      </c>
      <c r="BT161" s="122"/>
      <c r="BU161" s="126"/>
      <c r="BV161" s="124" t="s">
        <v>1118</v>
      </c>
      <c r="BW161" s="147" t="s">
        <v>1190</v>
      </c>
      <c r="BX161" s="154" t="s">
        <v>169</v>
      </c>
      <c r="BY161" s="169"/>
      <c r="BZ161" s="169"/>
      <c r="CA161" s="149">
        <v>44278</v>
      </c>
      <c r="CB161" s="149">
        <v>44279</v>
      </c>
      <c r="CC161" s="165" t="s">
        <v>1899</v>
      </c>
      <c r="CD161" s="173" t="s">
        <v>2094</v>
      </c>
      <c r="CE161" s="170" t="s">
        <v>249</v>
      </c>
      <c r="CF161" s="155"/>
      <c r="CG161" s="155"/>
      <c r="CH161" s="155"/>
      <c r="CI161" s="164"/>
      <c r="CJ161" s="221"/>
      <c r="CK161" s="245"/>
      <c r="CL161" s="164"/>
      <c r="CM161" s="156"/>
      <c r="CN161" s="156" t="s">
        <v>2307</v>
      </c>
      <c r="CO161" s="143" t="s">
        <v>1121</v>
      </c>
      <c r="CP161" s="143" t="s">
        <v>3102</v>
      </c>
    </row>
    <row r="162" spans="1:94" ht="22.5" customHeight="1" x14ac:dyDescent="0.25">
      <c r="A162" s="68">
        <v>160</v>
      </c>
      <c r="B162" s="63" t="s">
        <v>97</v>
      </c>
      <c r="C162" s="64" t="s">
        <v>415</v>
      </c>
      <c r="D162" s="255" t="s">
        <v>454</v>
      </c>
      <c r="E162" s="67" t="s">
        <v>555</v>
      </c>
      <c r="F162" s="67" t="s">
        <v>557</v>
      </c>
      <c r="G162" s="221">
        <v>52869160</v>
      </c>
      <c r="H162" s="221">
        <v>1</v>
      </c>
      <c r="I162" s="71" t="s">
        <v>559</v>
      </c>
      <c r="J162" s="72">
        <v>29898</v>
      </c>
      <c r="K162" s="216">
        <v>8</v>
      </c>
      <c r="L162" s="217">
        <v>11</v>
      </c>
      <c r="M162" s="217">
        <v>1981</v>
      </c>
      <c r="N162" s="159" t="s">
        <v>572</v>
      </c>
      <c r="O162" s="80" t="s">
        <v>957</v>
      </c>
      <c r="P162" s="114" t="s">
        <v>3112</v>
      </c>
      <c r="Q162" s="80">
        <v>3212902205</v>
      </c>
      <c r="R162" s="215" t="s">
        <v>958</v>
      </c>
      <c r="S162" s="214" t="s">
        <v>2954</v>
      </c>
      <c r="T162" s="147" t="s">
        <v>575</v>
      </c>
      <c r="U162" s="114" t="s">
        <v>583</v>
      </c>
      <c r="V162" s="78" t="s">
        <v>566</v>
      </c>
      <c r="W162" s="79">
        <v>1</v>
      </c>
      <c r="X162" s="146" t="s">
        <v>1068</v>
      </c>
      <c r="Y162" s="153" t="s">
        <v>1066</v>
      </c>
      <c r="Z162" s="167" t="s">
        <v>1178</v>
      </c>
      <c r="AA162" s="89" t="s">
        <v>1906</v>
      </c>
      <c r="AB162" s="88" t="s">
        <v>2401</v>
      </c>
      <c r="AC162" s="92" t="s">
        <v>2402</v>
      </c>
      <c r="AD162" s="94" t="s">
        <v>1598</v>
      </c>
      <c r="AE162" s="95" t="s">
        <v>1123</v>
      </c>
      <c r="AF162" s="97" t="s">
        <v>1124</v>
      </c>
      <c r="AG162" s="150">
        <v>419</v>
      </c>
      <c r="AH162" s="117">
        <v>165000000</v>
      </c>
      <c r="AI162" s="116">
        <v>44238</v>
      </c>
      <c r="AJ162" s="102">
        <v>56801</v>
      </c>
      <c r="AK162" s="149">
        <v>44278</v>
      </c>
      <c r="AL162" s="164">
        <v>44280</v>
      </c>
      <c r="AM162" s="164">
        <v>44561</v>
      </c>
      <c r="AN162" s="152">
        <v>9</v>
      </c>
      <c r="AO162" s="152">
        <v>24</v>
      </c>
      <c r="AP162" s="152">
        <v>277</v>
      </c>
      <c r="AQ162" s="152" t="s">
        <v>1239</v>
      </c>
      <c r="AR162" s="151">
        <v>50783331</v>
      </c>
      <c r="AS162" s="245">
        <v>5500000</v>
      </c>
      <c r="AT162" s="109">
        <v>724</v>
      </c>
      <c r="AU162" s="245">
        <v>50966664</v>
      </c>
      <c r="AV162" s="241" t="s">
        <v>1960</v>
      </c>
      <c r="AW162" s="104" t="s">
        <v>3179</v>
      </c>
      <c r="AX162" s="252" t="s">
        <v>3146</v>
      </c>
      <c r="AY162" s="164">
        <v>44336</v>
      </c>
      <c r="AZ162" s="115"/>
      <c r="BA162" s="115"/>
      <c r="BB162" s="115"/>
      <c r="BC162" s="115"/>
      <c r="BD162" s="115"/>
      <c r="BE162" s="115"/>
      <c r="BF162" s="115"/>
      <c r="BG162" s="164">
        <v>44561</v>
      </c>
      <c r="BH162" s="115"/>
      <c r="BI162" s="115"/>
      <c r="BJ162" s="115"/>
      <c r="BK162" s="115"/>
      <c r="BL162" s="115"/>
      <c r="BM162" s="115"/>
      <c r="BN162" s="115"/>
      <c r="BO162" s="115"/>
      <c r="BP162" s="115"/>
      <c r="BQ162" s="140"/>
      <c r="BR162" s="98">
        <f t="shared" si="9"/>
        <v>50783331</v>
      </c>
      <c r="BS162" s="121">
        <f t="shared" si="10"/>
        <v>277</v>
      </c>
      <c r="BT162" s="122"/>
      <c r="BU162" s="127"/>
      <c r="BV162" s="124" t="s">
        <v>1118</v>
      </c>
      <c r="BW162" s="143" t="s">
        <v>1178</v>
      </c>
      <c r="BX162" s="154" t="s">
        <v>2474</v>
      </c>
      <c r="BY162" s="169"/>
      <c r="BZ162" s="169"/>
      <c r="CA162" s="149">
        <v>44278</v>
      </c>
      <c r="CB162" s="149">
        <v>44280</v>
      </c>
      <c r="CC162" s="165" t="s">
        <v>1907</v>
      </c>
      <c r="CD162" s="173" t="s">
        <v>2095</v>
      </c>
      <c r="CE162" s="170" t="s">
        <v>249</v>
      </c>
      <c r="CF162" s="162" t="s">
        <v>416</v>
      </c>
      <c r="CG162" s="221">
        <v>1018491998</v>
      </c>
      <c r="CH162" s="162" t="s">
        <v>454</v>
      </c>
      <c r="CI162" s="164">
        <v>44336</v>
      </c>
      <c r="CJ162" s="221">
        <v>826</v>
      </c>
      <c r="CK162" s="245">
        <v>40516667</v>
      </c>
      <c r="CL162" s="164">
        <v>44336</v>
      </c>
      <c r="CM162" s="156"/>
      <c r="CN162" s="156" t="s">
        <v>2307</v>
      </c>
      <c r="CO162" s="143" t="s">
        <v>1121</v>
      </c>
      <c r="CP162" s="267" t="s">
        <v>1111</v>
      </c>
    </row>
    <row r="163" spans="1:94" ht="22.5" customHeight="1" x14ac:dyDescent="0.25">
      <c r="A163" s="68">
        <v>161</v>
      </c>
      <c r="B163" s="63" t="s">
        <v>97</v>
      </c>
      <c r="C163" s="64" t="s">
        <v>417</v>
      </c>
      <c r="D163" s="67" t="s">
        <v>418</v>
      </c>
      <c r="E163" s="67" t="s">
        <v>555</v>
      </c>
      <c r="F163" s="67" t="s">
        <v>557</v>
      </c>
      <c r="G163" s="221">
        <v>52459534</v>
      </c>
      <c r="H163" s="221">
        <v>1</v>
      </c>
      <c r="I163" s="71" t="s">
        <v>559</v>
      </c>
      <c r="J163" s="72">
        <v>29082</v>
      </c>
      <c r="K163" s="216">
        <v>15</v>
      </c>
      <c r="L163" s="217">
        <v>8</v>
      </c>
      <c r="M163" s="217">
        <v>1979</v>
      </c>
      <c r="N163" s="159" t="s">
        <v>572</v>
      </c>
      <c r="O163" s="80" t="s">
        <v>919</v>
      </c>
      <c r="P163" s="114" t="s">
        <v>3109</v>
      </c>
      <c r="Q163" s="80">
        <v>3215230720</v>
      </c>
      <c r="R163" s="215" t="s">
        <v>920</v>
      </c>
      <c r="S163" s="214"/>
      <c r="T163" s="198" t="e">
        <v>#N/A</v>
      </c>
      <c r="U163" s="150" t="e">
        <v>#N/A</v>
      </c>
      <c r="V163" s="78" t="s">
        <v>566</v>
      </c>
      <c r="W163" s="79">
        <v>4</v>
      </c>
      <c r="X163" s="146" t="s">
        <v>1085</v>
      </c>
      <c r="Y163" s="153" t="s">
        <v>1085</v>
      </c>
      <c r="Z163" s="167" t="s">
        <v>3096</v>
      </c>
      <c r="AA163" s="89" t="s">
        <v>1908</v>
      </c>
      <c r="AB163" s="88" t="s">
        <v>2401</v>
      </c>
      <c r="AC163" s="92" t="s">
        <v>2402</v>
      </c>
      <c r="AD163" s="94" t="s">
        <v>2168</v>
      </c>
      <c r="AE163" s="95" t="s">
        <v>1123</v>
      </c>
      <c r="AF163" s="97" t="s">
        <v>1124</v>
      </c>
      <c r="AG163" s="150">
        <v>555</v>
      </c>
      <c r="AH163" s="117">
        <v>75000000</v>
      </c>
      <c r="AI163" s="116">
        <v>44272</v>
      </c>
      <c r="AJ163" s="102">
        <v>55944</v>
      </c>
      <c r="AK163" s="103">
        <v>44278</v>
      </c>
      <c r="AL163" s="113">
        <v>44280</v>
      </c>
      <c r="AM163" s="113">
        <v>44561</v>
      </c>
      <c r="AN163" s="101">
        <v>9</v>
      </c>
      <c r="AO163" s="101">
        <v>24</v>
      </c>
      <c r="AP163" s="101">
        <v>277</v>
      </c>
      <c r="AQ163" s="101" t="s">
        <v>1239</v>
      </c>
      <c r="AR163" s="106">
        <v>23166667</v>
      </c>
      <c r="AS163" s="106">
        <v>2500000</v>
      </c>
      <c r="AT163" s="109">
        <v>722</v>
      </c>
      <c r="AU163" s="151">
        <v>23166667</v>
      </c>
      <c r="AV163" s="110" t="s">
        <v>1960</v>
      </c>
      <c r="AW163" s="104" t="s">
        <v>1910</v>
      </c>
      <c r="AX163" s="115"/>
      <c r="AY163" s="115"/>
      <c r="AZ163" s="115"/>
      <c r="BA163" s="115"/>
      <c r="BB163" s="115"/>
      <c r="BC163" s="115"/>
      <c r="BD163" s="115"/>
      <c r="BE163" s="115"/>
      <c r="BF163" s="115"/>
      <c r="BG163" s="115"/>
      <c r="BH163" s="115"/>
      <c r="BI163" s="115"/>
      <c r="BJ163" s="115"/>
      <c r="BK163" s="115"/>
      <c r="BL163" s="115"/>
      <c r="BM163" s="115"/>
      <c r="BN163" s="115"/>
      <c r="BO163" s="115"/>
      <c r="BP163" s="115"/>
      <c r="BQ163" s="140"/>
      <c r="BR163" s="98">
        <f t="shared" si="9"/>
        <v>23166667</v>
      </c>
      <c r="BS163" s="121">
        <f t="shared" si="10"/>
        <v>277</v>
      </c>
      <c r="BT163" s="122"/>
      <c r="BU163" s="127"/>
      <c r="BV163" s="124" t="s">
        <v>1118</v>
      </c>
      <c r="BW163" s="147" t="s">
        <v>1109</v>
      </c>
      <c r="BX163" s="154" t="s">
        <v>2299</v>
      </c>
      <c r="BY163" s="169"/>
      <c r="BZ163" s="169"/>
      <c r="CA163" s="149">
        <v>44278</v>
      </c>
      <c r="CB163" s="149">
        <v>44279</v>
      </c>
      <c r="CC163" s="165" t="s">
        <v>1909</v>
      </c>
      <c r="CD163" s="173" t="s">
        <v>2096</v>
      </c>
      <c r="CE163" s="170" t="s">
        <v>119</v>
      </c>
      <c r="CF163" s="169"/>
      <c r="CG163" s="169"/>
      <c r="CH163" s="169"/>
      <c r="CI163" s="164"/>
      <c r="CJ163" s="221"/>
      <c r="CK163" s="245"/>
      <c r="CL163" s="164"/>
      <c r="CM163" s="156"/>
      <c r="CN163" s="156" t="s">
        <v>2307</v>
      </c>
      <c r="CO163" s="143" t="s">
        <v>1121</v>
      </c>
      <c r="CP163" s="143" t="s">
        <v>3102</v>
      </c>
    </row>
    <row r="164" spans="1:94" ht="22.5" customHeight="1" x14ac:dyDescent="0.25">
      <c r="A164" s="68">
        <v>162</v>
      </c>
      <c r="B164" s="63" t="s">
        <v>97</v>
      </c>
      <c r="C164" s="64" t="s">
        <v>419</v>
      </c>
      <c r="D164" s="67" t="s">
        <v>420</v>
      </c>
      <c r="E164" s="67" t="s">
        <v>555</v>
      </c>
      <c r="F164" s="67" t="s">
        <v>557</v>
      </c>
      <c r="G164" s="221">
        <v>1010169589</v>
      </c>
      <c r="H164" s="221">
        <v>1</v>
      </c>
      <c r="I164" s="71" t="s">
        <v>559</v>
      </c>
      <c r="J164" s="72">
        <v>30982</v>
      </c>
      <c r="K164" s="216">
        <v>27</v>
      </c>
      <c r="L164" s="217">
        <v>10</v>
      </c>
      <c r="M164" s="217">
        <v>1984</v>
      </c>
      <c r="N164" s="159" t="s">
        <v>572</v>
      </c>
      <c r="O164" s="80" t="s">
        <v>921</v>
      </c>
      <c r="P164" s="114" t="s">
        <v>3107</v>
      </c>
      <c r="Q164" s="80">
        <v>3143265445</v>
      </c>
      <c r="R164" s="215" t="s">
        <v>922</v>
      </c>
      <c r="S164" s="214" t="s">
        <v>2944</v>
      </c>
      <c r="T164" s="198" t="e">
        <v>#N/A</v>
      </c>
      <c r="U164" s="150" t="e">
        <v>#N/A</v>
      </c>
      <c r="V164" s="78" t="s">
        <v>566</v>
      </c>
      <c r="W164" s="79">
        <v>1</v>
      </c>
      <c r="X164" s="146" t="s">
        <v>1085</v>
      </c>
      <c r="Y164" s="153" t="s">
        <v>1085</v>
      </c>
      <c r="Z164" s="167" t="s">
        <v>3100</v>
      </c>
      <c r="AA164" s="89" t="s">
        <v>1911</v>
      </c>
      <c r="AB164" s="88" t="s">
        <v>2401</v>
      </c>
      <c r="AC164" s="92" t="s">
        <v>2402</v>
      </c>
      <c r="AD164" s="94" t="s">
        <v>1502</v>
      </c>
      <c r="AE164" s="95" t="s">
        <v>1162</v>
      </c>
      <c r="AF164" s="97" t="s">
        <v>1124</v>
      </c>
      <c r="AG164" s="150">
        <v>485</v>
      </c>
      <c r="AH164" s="117">
        <v>55200000</v>
      </c>
      <c r="AI164" s="116">
        <v>44251</v>
      </c>
      <c r="AJ164" s="102">
        <v>56817</v>
      </c>
      <c r="AK164" s="103">
        <v>44278</v>
      </c>
      <c r="AL164" s="113">
        <v>44280</v>
      </c>
      <c r="AM164" s="113">
        <v>44461</v>
      </c>
      <c r="AN164" s="111">
        <v>5</v>
      </c>
      <c r="AO164" s="101">
        <v>28</v>
      </c>
      <c r="AP164" s="101">
        <v>178</v>
      </c>
      <c r="AQ164" s="101" t="s">
        <v>1618</v>
      </c>
      <c r="AR164" s="106">
        <v>13800000</v>
      </c>
      <c r="AS164" s="106">
        <v>2300000</v>
      </c>
      <c r="AT164" s="109">
        <v>723</v>
      </c>
      <c r="AU164" s="151">
        <v>13800000</v>
      </c>
      <c r="AV164" s="110" t="s">
        <v>1960</v>
      </c>
      <c r="AW164" s="104" t="s">
        <v>1913</v>
      </c>
      <c r="AX164" s="115"/>
      <c r="AY164" s="115"/>
      <c r="AZ164" s="115"/>
      <c r="BA164" s="115"/>
      <c r="BB164" s="115"/>
      <c r="BC164" s="115"/>
      <c r="BD164" s="115"/>
      <c r="BE164" s="115"/>
      <c r="BF164" s="115"/>
      <c r="BG164" s="115"/>
      <c r="BH164" s="115"/>
      <c r="BI164" s="115"/>
      <c r="BJ164" s="115"/>
      <c r="BK164" s="115"/>
      <c r="BL164" s="115"/>
      <c r="BM164" s="115"/>
      <c r="BN164" s="115"/>
      <c r="BO164" s="115"/>
      <c r="BP164" s="115"/>
      <c r="BQ164" s="140"/>
      <c r="BR164" s="98">
        <f t="shared" si="9"/>
        <v>13800000</v>
      </c>
      <c r="BS164" s="121">
        <f t="shared" si="10"/>
        <v>178</v>
      </c>
      <c r="BT164" s="122"/>
      <c r="BU164" s="127"/>
      <c r="BV164" s="124" t="s">
        <v>1118</v>
      </c>
      <c r="BW164" s="147" t="s">
        <v>2475</v>
      </c>
      <c r="BX164" s="154" t="s">
        <v>2476</v>
      </c>
      <c r="BY164" s="169"/>
      <c r="BZ164" s="169"/>
      <c r="CA164" s="149">
        <v>44278</v>
      </c>
      <c r="CB164" s="149">
        <v>44279</v>
      </c>
      <c r="CC164" s="165" t="s">
        <v>1912</v>
      </c>
      <c r="CD164" s="173" t="s">
        <v>2097</v>
      </c>
      <c r="CE164" s="170" t="s">
        <v>119</v>
      </c>
      <c r="CF164" s="155"/>
      <c r="CG164" s="155"/>
      <c r="CH164" s="155"/>
      <c r="CI164" s="164"/>
      <c r="CJ164" s="221"/>
      <c r="CK164" s="245"/>
      <c r="CL164" s="164"/>
      <c r="CM164" s="156"/>
      <c r="CN164" s="156" t="s">
        <v>2307</v>
      </c>
      <c r="CO164" s="143" t="s">
        <v>1121</v>
      </c>
      <c r="CP164" s="143" t="s">
        <v>3102</v>
      </c>
    </row>
    <row r="165" spans="1:94" ht="22.5" customHeight="1" x14ac:dyDescent="0.25">
      <c r="A165" s="68">
        <v>163</v>
      </c>
      <c r="B165" s="63" t="s">
        <v>97</v>
      </c>
      <c r="C165" s="64" t="s">
        <v>421</v>
      </c>
      <c r="D165" s="67" t="s">
        <v>422</v>
      </c>
      <c r="E165" s="67" t="s">
        <v>555</v>
      </c>
      <c r="F165" s="67" t="s">
        <v>557</v>
      </c>
      <c r="G165" s="221">
        <v>79261863</v>
      </c>
      <c r="H165" s="221">
        <v>6</v>
      </c>
      <c r="I165" s="71" t="s">
        <v>560</v>
      </c>
      <c r="J165" s="72">
        <v>19111</v>
      </c>
      <c r="K165" s="216">
        <v>27</v>
      </c>
      <c r="L165" s="217">
        <v>4</v>
      </c>
      <c r="M165" s="217">
        <v>1952</v>
      </c>
      <c r="N165" s="159" t="s">
        <v>923</v>
      </c>
      <c r="O165" s="80" t="s">
        <v>924</v>
      </c>
      <c r="P165" s="114" t="s">
        <v>3109</v>
      </c>
      <c r="Q165" s="80">
        <v>3132640085</v>
      </c>
      <c r="R165" s="215" t="s">
        <v>925</v>
      </c>
      <c r="S165" s="214"/>
      <c r="T165" s="147" t="s">
        <v>595</v>
      </c>
      <c r="U165" s="114" t="s">
        <v>571</v>
      </c>
      <c r="V165" s="78" t="s">
        <v>566</v>
      </c>
      <c r="W165" s="79">
        <v>4</v>
      </c>
      <c r="X165" s="146" t="s">
        <v>1085</v>
      </c>
      <c r="Y165" s="153" t="s">
        <v>1085</v>
      </c>
      <c r="Z165" s="167" t="s">
        <v>1872</v>
      </c>
      <c r="AA165" s="89" t="s">
        <v>1914</v>
      </c>
      <c r="AB165" s="88" t="s">
        <v>2401</v>
      </c>
      <c r="AC165" s="92" t="s">
        <v>2402</v>
      </c>
      <c r="AD165" s="94" t="s">
        <v>2169</v>
      </c>
      <c r="AE165" s="95" t="s">
        <v>1162</v>
      </c>
      <c r="AF165" s="97" t="s">
        <v>1124</v>
      </c>
      <c r="AG165" s="150">
        <v>558</v>
      </c>
      <c r="AH165" s="117">
        <v>376200000</v>
      </c>
      <c r="AI165" s="116">
        <v>44274</v>
      </c>
      <c r="AJ165" s="102">
        <v>57836</v>
      </c>
      <c r="AK165" s="103">
        <v>44278</v>
      </c>
      <c r="AL165" s="113">
        <v>44280</v>
      </c>
      <c r="AM165" s="113">
        <v>44553</v>
      </c>
      <c r="AN165" s="101">
        <v>8</v>
      </c>
      <c r="AO165" s="101">
        <v>28</v>
      </c>
      <c r="AP165" s="101">
        <v>268</v>
      </c>
      <c r="AQ165" s="100" t="s">
        <v>1770</v>
      </c>
      <c r="AR165" s="106">
        <v>19800000</v>
      </c>
      <c r="AS165" s="106">
        <v>2200000</v>
      </c>
      <c r="AT165" s="109">
        <v>726</v>
      </c>
      <c r="AU165" s="106" t="s">
        <v>1968</v>
      </c>
      <c r="AV165" s="110" t="s">
        <v>1960</v>
      </c>
      <c r="AW165" s="104" t="s">
        <v>1916</v>
      </c>
      <c r="AX165" s="115"/>
      <c r="AY165" s="115"/>
      <c r="AZ165" s="115"/>
      <c r="BA165" s="115"/>
      <c r="BB165" s="115"/>
      <c r="BC165" s="115"/>
      <c r="BD165" s="115"/>
      <c r="BE165" s="115"/>
      <c r="BF165" s="115"/>
      <c r="BG165" s="115"/>
      <c r="BH165" s="115"/>
      <c r="BI165" s="115"/>
      <c r="BJ165" s="115"/>
      <c r="BK165" s="115"/>
      <c r="BL165" s="115"/>
      <c r="BM165" s="115"/>
      <c r="BN165" s="115"/>
      <c r="BO165" s="115"/>
      <c r="BP165" s="115"/>
      <c r="BQ165" s="140"/>
      <c r="BR165" s="98">
        <f t="shared" si="9"/>
        <v>19800000</v>
      </c>
      <c r="BS165" s="121">
        <f t="shared" si="10"/>
        <v>268</v>
      </c>
      <c r="BT165" s="122"/>
      <c r="BU165" s="127"/>
      <c r="BV165" s="124" t="s">
        <v>1118</v>
      </c>
      <c r="BW165" s="147" t="s">
        <v>1872</v>
      </c>
      <c r="BX165" s="167" t="s">
        <v>2297</v>
      </c>
      <c r="BY165" s="169"/>
      <c r="BZ165" s="169"/>
      <c r="CA165" s="149">
        <v>44278</v>
      </c>
      <c r="CB165" s="149">
        <v>44280</v>
      </c>
      <c r="CC165" s="165" t="s">
        <v>1915</v>
      </c>
      <c r="CD165" s="173" t="s">
        <v>2098</v>
      </c>
      <c r="CE165" s="170" t="s">
        <v>1222</v>
      </c>
      <c r="CF165" s="155"/>
      <c r="CG165" s="155"/>
      <c r="CH165" s="155"/>
      <c r="CI165" s="164"/>
      <c r="CJ165" s="221"/>
      <c r="CK165" s="245"/>
      <c r="CL165" s="164"/>
      <c r="CM165" s="156"/>
      <c r="CN165" s="156" t="s">
        <v>2307</v>
      </c>
      <c r="CO165" s="143" t="s">
        <v>1121</v>
      </c>
      <c r="CP165" s="143" t="s">
        <v>3102</v>
      </c>
    </row>
    <row r="166" spans="1:94" ht="22.5" customHeight="1" x14ac:dyDescent="0.25">
      <c r="A166" s="68">
        <v>164</v>
      </c>
      <c r="B166" s="63" t="s">
        <v>97</v>
      </c>
      <c r="C166" s="64" t="s">
        <v>423</v>
      </c>
      <c r="D166" s="67" t="s">
        <v>424</v>
      </c>
      <c r="E166" s="67" t="s">
        <v>555</v>
      </c>
      <c r="F166" s="67" t="s">
        <v>557</v>
      </c>
      <c r="G166" s="221">
        <v>79832630</v>
      </c>
      <c r="H166" s="221">
        <v>8</v>
      </c>
      <c r="I166" s="71" t="s">
        <v>560</v>
      </c>
      <c r="J166" s="72" t="s">
        <v>3065</v>
      </c>
      <c r="K166" s="216">
        <v>28</v>
      </c>
      <c r="L166" s="217">
        <v>5</v>
      </c>
      <c r="M166" s="217">
        <v>1977</v>
      </c>
      <c r="N166" s="199" t="e">
        <v>#N/A</v>
      </c>
      <c r="O166" s="80" t="s">
        <v>926</v>
      </c>
      <c r="P166" s="114" t="s">
        <v>3123</v>
      </c>
      <c r="Q166" s="80">
        <v>3202519558</v>
      </c>
      <c r="R166" s="215" t="s">
        <v>927</v>
      </c>
      <c r="S166" s="214"/>
      <c r="T166" s="198" t="e">
        <v>#N/A</v>
      </c>
      <c r="U166" s="150" t="e">
        <v>#N/A</v>
      </c>
      <c r="V166" s="78" t="s">
        <v>566</v>
      </c>
      <c r="W166" s="79">
        <v>4</v>
      </c>
      <c r="X166" s="146" t="s">
        <v>1085</v>
      </c>
      <c r="Y166" s="153" t="s">
        <v>1085</v>
      </c>
      <c r="Z166" s="167" t="s">
        <v>1872</v>
      </c>
      <c r="AA166" s="89" t="s">
        <v>1917</v>
      </c>
      <c r="AB166" s="88" t="s">
        <v>2401</v>
      </c>
      <c r="AC166" s="92" t="s">
        <v>2402</v>
      </c>
      <c r="AD166" s="94" t="s">
        <v>2169</v>
      </c>
      <c r="AE166" s="95" t="s">
        <v>1162</v>
      </c>
      <c r="AF166" s="97" t="s">
        <v>1124</v>
      </c>
      <c r="AG166" s="150" t="s">
        <v>2767</v>
      </c>
      <c r="AH166" s="117">
        <v>376200000</v>
      </c>
      <c r="AI166" s="116">
        <v>44274</v>
      </c>
      <c r="AJ166" s="102">
        <v>57836</v>
      </c>
      <c r="AK166" s="103">
        <v>44279</v>
      </c>
      <c r="AL166" s="113">
        <v>44280</v>
      </c>
      <c r="AM166" s="113">
        <v>44553</v>
      </c>
      <c r="AN166" s="101">
        <v>8</v>
      </c>
      <c r="AO166" s="101">
        <v>28</v>
      </c>
      <c r="AP166" s="101">
        <v>268</v>
      </c>
      <c r="AQ166" s="100" t="s">
        <v>1770</v>
      </c>
      <c r="AR166" s="106">
        <v>19800000</v>
      </c>
      <c r="AS166" s="106">
        <v>2200000</v>
      </c>
      <c r="AT166" s="109" t="s">
        <v>2157</v>
      </c>
      <c r="AU166" s="106">
        <v>19800000</v>
      </c>
      <c r="AV166" s="110">
        <v>44280</v>
      </c>
      <c r="AW166" s="104" t="s">
        <v>1919</v>
      </c>
      <c r="AX166" s="115"/>
      <c r="AY166" s="115"/>
      <c r="AZ166" s="115"/>
      <c r="BA166" s="115"/>
      <c r="BB166" s="115"/>
      <c r="BC166" s="115"/>
      <c r="BD166" s="115"/>
      <c r="BE166" s="115"/>
      <c r="BF166" s="115"/>
      <c r="BG166" s="115"/>
      <c r="BH166" s="115"/>
      <c r="BI166" s="115"/>
      <c r="BJ166" s="115"/>
      <c r="BK166" s="115"/>
      <c r="BL166" s="115"/>
      <c r="BM166" s="115"/>
      <c r="BN166" s="115"/>
      <c r="BO166" s="115"/>
      <c r="BP166" s="115"/>
      <c r="BQ166" s="140"/>
      <c r="BR166" s="98">
        <f t="shared" si="9"/>
        <v>19800000</v>
      </c>
      <c r="BS166" s="121">
        <f t="shared" si="10"/>
        <v>268</v>
      </c>
      <c r="BT166" s="122"/>
      <c r="BU166" s="127"/>
      <c r="BV166" s="124" t="s">
        <v>1118</v>
      </c>
      <c r="BW166" s="147" t="s">
        <v>1872</v>
      </c>
      <c r="BX166" s="167" t="s">
        <v>2297</v>
      </c>
      <c r="BY166" s="169"/>
      <c r="BZ166" s="169"/>
      <c r="CA166" s="149">
        <v>44279</v>
      </c>
      <c r="CB166" s="149">
        <v>44280</v>
      </c>
      <c r="CC166" s="165" t="s">
        <v>1918</v>
      </c>
      <c r="CD166" s="173" t="s">
        <v>2099</v>
      </c>
      <c r="CE166" s="170" t="s">
        <v>1301</v>
      </c>
      <c r="CF166" s="155"/>
      <c r="CG166" s="155"/>
      <c r="CH166" s="155"/>
      <c r="CI166" s="164"/>
      <c r="CJ166" s="221"/>
      <c r="CK166" s="245"/>
      <c r="CL166" s="164"/>
      <c r="CM166" s="156"/>
      <c r="CN166" s="156" t="s">
        <v>2307</v>
      </c>
      <c r="CO166" s="143" t="s">
        <v>1121</v>
      </c>
      <c r="CP166" s="143" t="s">
        <v>3102</v>
      </c>
    </row>
    <row r="167" spans="1:94" ht="22.5" customHeight="1" x14ac:dyDescent="0.25">
      <c r="A167" s="68">
        <v>165</v>
      </c>
      <c r="B167" s="63" t="s">
        <v>97</v>
      </c>
      <c r="C167" s="64" t="s">
        <v>425</v>
      </c>
      <c r="D167" s="67" t="s">
        <v>426</v>
      </c>
      <c r="E167" s="67" t="s">
        <v>555</v>
      </c>
      <c r="F167" s="67" t="s">
        <v>557</v>
      </c>
      <c r="G167" s="221">
        <v>1022971872</v>
      </c>
      <c r="H167" s="221">
        <v>2</v>
      </c>
      <c r="I167" s="71" t="s">
        <v>560</v>
      </c>
      <c r="J167" s="72">
        <v>33539</v>
      </c>
      <c r="K167" s="216">
        <v>28</v>
      </c>
      <c r="L167" s="217">
        <v>10</v>
      </c>
      <c r="M167" s="217">
        <v>1991</v>
      </c>
      <c r="N167" s="199" t="e">
        <v>#N/A</v>
      </c>
      <c r="O167" s="80" t="s">
        <v>928</v>
      </c>
      <c r="P167" s="114" t="s">
        <v>3109</v>
      </c>
      <c r="Q167" s="80">
        <v>3022618473</v>
      </c>
      <c r="R167" s="215" t="s">
        <v>929</v>
      </c>
      <c r="S167" s="214"/>
      <c r="T167" s="198" t="e">
        <v>#N/A</v>
      </c>
      <c r="U167" s="150" t="e">
        <v>#N/A</v>
      </c>
      <c r="V167" s="78" t="s">
        <v>566</v>
      </c>
      <c r="W167" s="79">
        <v>4</v>
      </c>
      <c r="X167" s="146" t="s">
        <v>1085</v>
      </c>
      <c r="Y167" s="153" t="s">
        <v>1085</v>
      </c>
      <c r="Z167" s="167" t="s">
        <v>1872</v>
      </c>
      <c r="AA167" s="89" t="s">
        <v>1920</v>
      </c>
      <c r="AB167" s="88" t="s">
        <v>2401</v>
      </c>
      <c r="AC167" s="92" t="s">
        <v>2402</v>
      </c>
      <c r="AD167" s="94" t="s">
        <v>2169</v>
      </c>
      <c r="AE167" s="95" t="s">
        <v>1162</v>
      </c>
      <c r="AF167" s="97" t="s">
        <v>1124</v>
      </c>
      <c r="AG167" s="150">
        <v>558</v>
      </c>
      <c r="AH167" s="117">
        <v>376200000</v>
      </c>
      <c r="AI167" s="116">
        <v>44274</v>
      </c>
      <c r="AJ167" s="102">
        <v>57836</v>
      </c>
      <c r="AK167" s="103">
        <v>44279</v>
      </c>
      <c r="AL167" s="113">
        <v>44280</v>
      </c>
      <c r="AM167" s="113">
        <v>44553</v>
      </c>
      <c r="AN167" s="101">
        <v>8</v>
      </c>
      <c r="AO167" s="101">
        <v>28</v>
      </c>
      <c r="AP167" s="101">
        <v>268</v>
      </c>
      <c r="AQ167" s="100" t="s">
        <v>1770</v>
      </c>
      <c r="AR167" s="106">
        <v>19800000</v>
      </c>
      <c r="AS167" s="106">
        <v>2200000</v>
      </c>
      <c r="AT167" s="109">
        <v>728</v>
      </c>
      <c r="AU167" s="106" t="s">
        <v>1968</v>
      </c>
      <c r="AV167" s="110" t="s">
        <v>1960</v>
      </c>
      <c r="AW167" s="104" t="s">
        <v>1922</v>
      </c>
      <c r="AX167" s="115"/>
      <c r="AY167" s="115"/>
      <c r="AZ167" s="115"/>
      <c r="BA167" s="115"/>
      <c r="BB167" s="115"/>
      <c r="BC167" s="115"/>
      <c r="BD167" s="115"/>
      <c r="BE167" s="115"/>
      <c r="BF167" s="115"/>
      <c r="BG167" s="115"/>
      <c r="BH167" s="115"/>
      <c r="BI167" s="115"/>
      <c r="BJ167" s="115"/>
      <c r="BK167" s="115"/>
      <c r="BL167" s="115"/>
      <c r="BM167" s="115"/>
      <c r="BN167" s="115"/>
      <c r="BO167" s="115"/>
      <c r="BP167" s="115"/>
      <c r="BQ167" s="140"/>
      <c r="BR167" s="98">
        <f t="shared" si="9"/>
        <v>19800000</v>
      </c>
      <c r="BS167" s="121">
        <f t="shared" si="10"/>
        <v>268</v>
      </c>
      <c r="BT167" s="122"/>
      <c r="BU167" s="137"/>
      <c r="BV167" s="124" t="s">
        <v>1118</v>
      </c>
      <c r="BW167" s="147" t="s">
        <v>1872</v>
      </c>
      <c r="BX167" s="167" t="s">
        <v>2297</v>
      </c>
      <c r="BY167" s="169"/>
      <c r="BZ167" s="169"/>
      <c r="CA167" s="149">
        <v>44279</v>
      </c>
      <c r="CB167" s="149">
        <v>44280</v>
      </c>
      <c r="CC167" s="165" t="s">
        <v>1921</v>
      </c>
      <c r="CD167" s="173" t="s">
        <v>2100</v>
      </c>
      <c r="CE167" s="170" t="s">
        <v>119</v>
      </c>
      <c r="CF167" s="155"/>
      <c r="CG167" s="155"/>
      <c r="CH167" s="155"/>
      <c r="CI167" s="164"/>
      <c r="CJ167" s="221"/>
      <c r="CK167" s="245"/>
      <c r="CL167" s="164"/>
      <c r="CM167" s="156"/>
      <c r="CN167" s="156" t="s">
        <v>2307</v>
      </c>
      <c r="CO167" s="143" t="s">
        <v>1121</v>
      </c>
      <c r="CP167" s="143" t="s">
        <v>3102</v>
      </c>
    </row>
    <row r="168" spans="1:94" ht="22.5" customHeight="1" x14ac:dyDescent="0.25">
      <c r="A168" s="68">
        <v>166</v>
      </c>
      <c r="B168" s="63" t="s">
        <v>97</v>
      </c>
      <c r="C168" s="64" t="s">
        <v>427</v>
      </c>
      <c r="D168" s="67" t="s">
        <v>428</v>
      </c>
      <c r="E168" s="67" t="s">
        <v>555</v>
      </c>
      <c r="F168" s="67" t="s">
        <v>557</v>
      </c>
      <c r="G168" s="221">
        <v>1026302274</v>
      </c>
      <c r="H168" s="221">
        <v>3</v>
      </c>
      <c r="I168" s="71" t="s">
        <v>559</v>
      </c>
      <c r="J168" s="72">
        <v>35992</v>
      </c>
      <c r="K168" s="216">
        <v>16</v>
      </c>
      <c r="L168" s="217">
        <v>7</v>
      </c>
      <c r="M168" s="217">
        <v>1998</v>
      </c>
      <c r="N168" s="159" t="s">
        <v>572</v>
      </c>
      <c r="O168" s="80" t="s">
        <v>930</v>
      </c>
      <c r="P168" s="114" t="s">
        <v>3119</v>
      </c>
      <c r="Q168" s="80">
        <v>3016666760</v>
      </c>
      <c r="R168" s="215" t="s">
        <v>931</v>
      </c>
      <c r="S168" s="214" t="s">
        <v>2945</v>
      </c>
      <c r="T168" s="147" t="s">
        <v>575</v>
      </c>
      <c r="U168" s="114" t="s">
        <v>596</v>
      </c>
      <c r="V168" s="78" t="s">
        <v>566</v>
      </c>
      <c r="W168" s="79">
        <v>3</v>
      </c>
      <c r="X168" s="146" t="s">
        <v>1077</v>
      </c>
      <c r="Y168" s="153" t="s">
        <v>1108</v>
      </c>
      <c r="Z168" s="167" t="s">
        <v>2807</v>
      </c>
      <c r="AA168" s="89" t="s">
        <v>1923</v>
      </c>
      <c r="AB168" s="88" t="s">
        <v>2401</v>
      </c>
      <c r="AC168" s="92" t="s">
        <v>2402</v>
      </c>
      <c r="AD168" s="94" t="s">
        <v>2170</v>
      </c>
      <c r="AE168" s="95" t="s">
        <v>1162</v>
      </c>
      <c r="AF168" s="97" t="s">
        <v>1124</v>
      </c>
      <c r="AG168" s="150" t="s">
        <v>2792</v>
      </c>
      <c r="AH168" s="117">
        <v>48600000</v>
      </c>
      <c r="AI168" s="116">
        <v>44264</v>
      </c>
      <c r="AJ168" s="102">
        <v>57648</v>
      </c>
      <c r="AK168" s="103">
        <v>44279</v>
      </c>
      <c r="AL168" s="113">
        <v>44280</v>
      </c>
      <c r="AM168" s="113">
        <v>44463</v>
      </c>
      <c r="AN168" s="111">
        <v>5</v>
      </c>
      <c r="AO168" s="101">
        <v>29</v>
      </c>
      <c r="AP168" s="101">
        <v>179</v>
      </c>
      <c r="AQ168" s="101" t="s">
        <v>2124</v>
      </c>
      <c r="AR168" s="106">
        <v>16200000</v>
      </c>
      <c r="AS168" s="106">
        <v>2700000</v>
      </c>
      <c r="AT168" s="109" t="s">
        <v>2158</v>
      </c>
      <c r="AU168" s="106">
        <v>16200000</v>
      </c>
      <c r="AV168" s="110">
        <v>44280</v>
      </c>
      <c r="AW168" s="104" t="s">
        <v>1925</v>
      </c>
      <c r="AX168" s="115"/>
      <c r="AY168" s="115"/>
      <c r="AZ168" s="115"/>
      <c r="BA168" s="115"/>
      <c r="BB168" s="115"/>
      <c r="BC168" s="115"/>
      <c r="BD168" s="115"/>
      <c r="BE168" s="115"/>
      <c r="BF168" s="115"/>
      <c r="BG168" s="115"/>
      <c r="BH168" s="115"/>
      <c r="BI168" s="115"/>
      <c r="BJ168" s="115"/>
      <c r="BK168" s="115"/>
      <c r="BL168" s="115"/>
      <c r="BM168" s="115"/>
      <c r="BN168" s="115"/>
      <c r="BO168" s="115"/>
      <c r="BP168" s="115"/>
      <c r="BQ168" s="140"/>
      <c r="BR168" s="98">
        <f t="shared" si="9"/>
        <v>16200000</v>
      </c>
      <c r="BS168" s="121">
        <f t="shared" si="10"/>
        <v>179</v>
      </c>
      <c r="BT168" s="122"/>
      <c r="BU168" s="135"/>
      <c r="BV168" s="124" t="s">
        <v>1118</v>
      </c>
      <c r="BW168" s="147" t="s">
        <v>2469</v>
      </c>
      <c r="BX168" s="154" t="s">
        <v>117</v>
      </c>
      <c r="BY168" s="169"/>
      <c r="BZ168" s="169"/>
      <c r="CA168" s="149">
        <v>44279</v>
      </c>
      <c r="CB168" s="149">
        <v>44280</v>
      </c>
      <c r="CC168" s="165" t="s">
        <v>1924</v>
      </c>
      <c r="CD168" s="173" t="s">
        <v>2101</v>
      </c>
      <c r="CE168" s="170" t="s">
        <v>1119</v>
      </c>
      <c r="CF168" s="155"/>
      <c r="CG168" s="155"/>
      <c r="CH168" s="155"/>
      <c r="CI168" s="164"/>
      <c r="CJ168" s="221"/>
      <c r="CK168" s="245"/>
      <c r="CL168" s="164"/>
      <c r="CM168" s="156"/>
      <c r="CN168" s="156" t="s">
        <v>2307</v>
      </c>
      <c r="CO168" s="143" t="s">
        <v>1121</v>
      </c>
      <c r="CP168" s="143" t="s">
        <v>3102</v>
      </c>
    </row>
    <row r="169" spans="1:94" ht="22.5" customHeight="1" x14ac:dyDescent="0.25">
      <c r="A169" s="68">
        <v>167</v>
      </c>
      <c r="B169" s="63" t="s">
        <v>97</v>
      </c>
      <c r="C169" s="64" t="s">
        <v>429</v>
      </c>
      <c r="D169" s="67" t="s">
        <v>430</v>
      </c>
      <c r="E169" s="67" t="s">
        <v>555</v>
      </c>
      <c r="F169" s="67" t="s">
        <v>557</v>
      </c>
      <c r="G169" s="221">
        <v>1023020905</v>
      </c>
      <c r="H169" s="221">
        <v>0</v>
      </c>
      <c r="I169" s="71" t="s">
        <v>559</v>
      </c>
      <c r="J169" s="72">
        <v>35533</v>
      </c>
      <c r="K169" s="216">
        <v>13</v>
      </c>
      <c r="L169" s="217">
        <v>4</v>
      </c>
      <c r="M169" s="217">
        <v>1997</v>
      </c>
      <c r="N169" s="199" t="e">
        <v>#N/A</v>
      </c>
      <c r="O169" s="80" t="s">
        <v>932</v>
      </c>
      <c r="P169" s="114" t="s">
        <v>3109</v>
      </c>
      <c r="Q169" s="80">
        <v>3168162726</v>
      </c>
      <c r="R169" s="215" t="s">
        <v>933</v>
      </c>
      <c r="S169" s="214"/>
      <c r="T169" s="198" t="e">
        <v>#N/A</v>
      </c>
      <c r="U169" s="150" t="e">
        <v>#N/A</v>
      </c>
      <c r="V169" s="78" t="s">
        <v>566</v>
      </c>
      <c r="W169" s="79">
        <v>4</v>
      </c>
      <c r="X169" s="146" t="s">
        <v>1085</v>
      </c>
      <c r="Y169" s="153" t="s">
        <v>3082</v>
      </c>
      <c r="Z169" s="167" t="s">
        <v>1872</v>
      </c>
      <c r="AA169" s="89" t="s">
        <v>1926</v>
      </c>
      <c r="AB169" s="88" t="s">
        <v>2401</v>
      </c>
      <c r="AC169" s="92" t="s">
        <v>2402</v>
      </c>
      <c r="AD169" s="94" t="s">
        <v>1821</v>
      </c>
      <c r="AE169" s="95" t="s">
        <v>1822</v>
      </c>
      <c r="AF169" s="97" t="s">
        <v>1823</v>
      </c>
      <c r="AG169" s="150" t="s">
        <v>2771</v>
      </c>
      <c r="AH169" s="117">
        <v>220000000</v>
      </c>
      <c r="AI169" s="116">
        <v>44260</v>
      </c>
      <c r="AJ169" s="102">
        <v>56702</v>
      </c>
      <c r="AK169" s="103">
        <v>44280</v>
      </c>
      <c r="AL169" s="113">
        <v>44281</v>
      </c>
      <c r="AM169" s="113">
        <v>44561</v>
      </c>
      <c r="AN169" s="101">
        <v>9</v>
      </c>
      <c r="AO169" s="101">
        <v>5</v>
      </c>
      <c r="AP169" s="101">
        <v>275</v>
      </c>
      <c r="AQ169" s="101" t="s">
        <v>2125</v>
      </c>
      <c r="AR169" s="106">
        <v>20240000</v>
      </c>
      <c r="AS169" s="106">
        <v>2200000</v>
      </c>
      <c r="AT169" s="109">
        <v>733</v>
      </c>
      <c r="AU169" s="106">
        <v>20240000</v>
      </c>
      <c r="AV169" s="110">
        <v>44281</v>
      </c>
      <c r="AW169" s="104" t="s">
        <v>1928</v>
      </c>
      <c r="AX169" s="115"/>
      <c r="AY169" s="115"/>
      <c r="AZ169" s="115"/>
      <c r="BA169" s="115"/>
      <c r="BB169" s="115"/>
      <c r="BC169" s="115"/>
      <c r="BD169" s="115"/>
      <c r="BE169" s="115"/>
      <c r="BF169" s="115"/>
      <c r="BG169" s="115"/>
      <c r="BH169" s="115"/>
      <c r="BI169" s="115"/>
      <c r="BJ169" s="115"/>
      <c r="BK169" s="115"/>
      <c r="BL169" s="115"/>
      <c r="BM169" s="115"/>
      <c r="BN169" s="115"/>
      <c r="BO169" s="115"/>
      <c r="BP169" s="115"/>
      <c r="BQ169" s="140"/>
      <c r="BR169" s="98">
        <f t="shared" si="9"/>
        <v>20240000</v>
      </c>
      <c r="BS169" s="121">
        <f t="shared" si="10"/>
        <v>275</v>
      </c>
      <c r="BT169" s="122"/>
      <c r="BU169" s="134"/>
      <c r="BV169" s="124" t="s">
        <v>1118</v>
      </c>
      <c r="BW169" s="147" t="s">
        <v>1872</v>
      </c>
      <c r="BX169" s="167" t="s">
        <v>2297</v>
      </c>
      <c r="BY169" s="169"/>
      <c r="BZ169" s="169"/>
      <c r="CA169" s="149">
        <v>44280</v>
      </c>
      <c r="CB169" s="149">
        <v>44281</v>
      </c>
      <c r="CC169" s="165" t="s">
        <v>1927</v>
      </c>
      <c r="CD169" s="173" t="s">
        <v>2102</v>
      </c>
      <c r="CE169" s="170" t="s">
        <v>1352</v>
      </c>
      <c r="CF169" s="155"/>
      <c r="CG169" s="155"/>
      <c r="CH169" s="155"/>
      <c r="CI169" s="164"/>
      <c r="CJ169" s="221"/>
      <c r="CK169" s="245"/>
      <c r="CL169" s="164"/>
      <c r="CM169" s="156"/>
      <c r="CN169" s="156" t="s">
        <v>2307</v>
      </c>
      <c r="CO169" s="143" t="s">
        <v>1121</v>
      </c>
      <c r="CP169" s="143" t="s">
        <v>3102</v>
      </c>
    </row>
    <row r="170" spans="1:94" ht="22.5" customHeight="1" x14ac:dyDescent="0.25">
      <c r="A170" s="68">
        <v>168</v>
      </c>
      <c r="B170" s="63" t="s">
        <v>97</v>
      </c>
      <c r="C170" s="64" t="s">
        <v>431</v>
      </c>
      <c r="D170" s="67" t="s">
        <v>432</v>
      </c>
      <c r="E170" s="67" t="s">
        <v>555</v>
      </c>
      <c r="F170" s="67" t="s">
        <v>557</v>
      </c>
      <c r="G170" s="221">
        <v>52825254</v>
      </c>
      <c r="H170" s="221">
        <v>4</v>
      </c>
      <c r="I170" s="71" t="s">
        <v>559</v>
      </c>
      <c r="J170" s="72">
        <v>29198</v>
      </c>
      <c r="K170" s="216">
        <v>9</v>
      </c>
      <c r="L170" s="217">
        <v>12</v>
      </c>
      <c r="M170" s="217">
        <v>1979</v>
      </c>
      <c r="N170" s="159" t="s">
        <v>572</v>
      </c>
      <c r="O170" s="80" t="s">
        <v>934</v>
      </c>
      <c r="P170" s="114" t="s">
        <v>3109</v>
      </c>
      <c r="Q170" s="80">
        <v>3107874310</v>
      </c>
      <c r="R170" s="215" t="s">
        <v>935</v>
      </c>
      <c r="S170" s="214" t="s">
        <v>2946</v>
      </c>
      <c r="T170" s="147" t="s">
        <v>570</v>
      </c>
      <c r="U170" s="114" t="s">
        <v>571</v>
      </c>
      <c r="V170" s="78" t="s">
        <v>566</v>
      </c>
      <c r="W170" s="79">
        <v>3</v>
      </c>
      <c r="X170" s="146" t="s">
        <v>1068</v>
      </c>
      <c r="Y170" s="153" t="s">
        <v>2496</v>
      </c>
      <c r="Z170" s="167" t="s">
        <v>1228</v>
      </c>
      <c r="AA170" s="89" t="s">
        <v>1929</v>
      </c>
      <c r="AB170" s="88" t="s">
        <v>2401</v>
      </c>
      <c r="AC170" s="92" t="s">
        <v>2402</v>
      </c>
      <c r="AD170" s="94" t="s">
        <v>2171</v>
      </c>
      <c r="AE170" s="95" t="s">
        <v>1231</v>
      </c>
      <c r="AF170" s="97" t="s">
        <v>1232</v>
      </c>
      <c r="AG170" s="150" t="s">
        <v>2793</v>
      </c>
      <c r="AH170" s="117">
        <v>129000000</v>
      </c>
      <c r="AI170" s="116">
        <v>44266</v>
      </c>
      <c r="AJ170" s="102">
        <v>56791</v>
      </c>
      <c r="AK170" s="103">
        <v>44280</v>
      </c>
      <c r="AL170" s="113">
        <v>44281</v>
      </c>
      <c r="AM170" s="113">
        <v>44561</v>
      </c>
      <c r="AN170" s="101">
        <v>9</v>
      </c>
      <c r="AO170" s="101">
        <v>5</v>
      </c>
      <c r="AP170" s="101">
        <v>275</v>
      </c>
      <c r="AQ170" s="101" t="s">
        <v>2125</v>
      </c>
      <c r="AR170" s="106">
        <v>39560000</v>
      </c>
      <c r="AS170" s="106">
        <v>4300000</v>
      </c>
      <c r="AT170" s="109" t="s">
        <v>2159</v>
      </c>
      <c r="AU170" s="106">
        <v>39560000</v>
      </c>
      <c r="AV170" s="110">
        <v>44281</v>
      </c>
      <c r="AW170" s="104" t="s">
        <v>1931</v>
      </c>
      <c r="AX170" s="115"/>
      <c r="AY170" s="115"/>
      <c r="AZ170" s="115"/>
      <c r="BA170" s="115"/>
      <c r="BB170" s="115"/>
      <c r="BC170" s="115"/>
      <c r="BD170" s="115"/>
      <c r="BE170" s="115"/>
      <c r="BF170" s="115"/>
      <c r="BG170" s="115"/>
      <c r="BH170" s="115"/>
      <c r="BI170" s="115"/>
      <c r="BJ170" s="115"/>
      <c r="BK170" s="115"/>
      <c r="BL170" s="115"/>
      <c r="BM170" s="115"/>
      <c r="BN170" s="115"/>
      <c r="BO170" s="115"/>
      <c r="BP170" s="115"/>
      <c r="BQ170" s="140"/>
      <c r="BR170" s="98">
        <f t="shared" si="9"/>
        <v>39560000</v>
      </c>
      <c r="BS170" s="121">
        <f t="shared" si="10"/>
        <v>275</v>
      </c>
      <c r="BT170" s="122"/>
      <c r="BU170" s="130"/>
      <c r="BV170" s="124" t="s">
        <v>1118</v>
      </c>
      <c r="BW170" s="143" t="s">
        <v>1228</v>
      </c>
      <c r="BX170" s="154" t="s">
        <v>1905</v>
      </c>
      <c r="BY170" s="169"/>
      <c r="BZ170" s="169"/>
      <c r="CA170" s="149">
        <v>44280</v>
      </c>
      <c r="CB170" s="149">
        <v>44281</v>
      </c>
      <c r="CC170" s="165" t="s">
        <v>1930</v>
      </c>
      <c r="CD170" s="173" t="s">
        <v>2103</v>
      </c>
      <c r="CE170" s="170" t="s">
        <v>1352</v>
      </c>
      <c r="CF170" s="155"/>
      <c r="CG170" s="155"/>
      <c r="CH170" s="155"/>
      <c r="CI170" s="164"/>
      <c r="CJ170" s="221"/>
      <c r="CK170" s="245"/>
      <c r="CL170" s="164"/>
      <c r="CM170" s="156"/>
      <c r="CN170" s="156" t="s">
        <v>2307</v>
      </c>
      <c r="CO170" s="143" t="s">
        <v>1121</v>
      </c>
      <c r="CP170" s="143" t="s">
        <v>3102</v>
      </c>
    </row>
    <row r="171" spans="1:94" ht="22.5" customHeight="1" x14ac:dyDescent="0.25">
      <c r="A171" s="68">
        <v>169</v>
      </c>
      <c r="B171" s="63" t="s">
        <v>97</v>
      </c>
      <c r="C171" s="64" t="s">
        <v>433</v>
      </c>
      <c r="D171" s="67" t="s">
        <v>434</v>
      </c>
      <c r="E171" s="67" t="s">
        <v>555</v>
      </c>
      <c r="F171" s="67" t="s">
        <v>557</v>
      </c>
      <c r="G171" s="221">
        <v>1023034072</v>
      </c>
      <c r="H171" s="221">
        <v>1</v>
      </c>
      <c r="I171" s="71" t="s">
        <v>560</v>
      </c>
      <c r="J171" s="72">
        <v>36234</v>
      </c>
      <c r="K171" s="216">
        <v>15</v>
      </c>
      <c r="L171" s="217">
        <v>3</v>
      </c>
      <c r="M171" s="217">
        <v>1999</v>
      </c>
      <c r="N171" s="159" t="s">
        <v>572</v>
      </c>
      <c r="O171" s="80" t="s">
        <v>936</v>
      </c>
      <c r="P171" s="114" t="s">
        <v>3109</v>
      </c>
      <c r="Q171" s="80">
        <v>3125060981</v>
      </c>
      <c r="R171" s="215" t="s">
        <v>937</v>
      </c>
      <c r="S171" s="214" t="s">
        <v>2947</v>
      </c>
      <c r="T171" s="147" t="s">
        <v>613</v>
      </c>
      <c r="U171" s="114" t="s">
        <v>1061</v>
      </c>
      <c r="V171" s="78" t="s">
        <v>566</v>
      </c>
      <c r="W171" s="79">
        <v>1</v>
      </c>
      <c r="X171" s="146" t="s">
        <v>1085</v>
      </c>
      <c r="Y171" s="153" t="s">
        <v>1085</v>
      </c>
      <c r="Z171" s="167" t="s">
        <v>1280</v>
      </c>
      <c r="AA171" s="89" t="s">
        <v>1932</v>
      </c>
      <c r="AB171" s="88" t="s">
        <v>2401</v>
      </c>
      <c r="AC171" s="92" t="s">
        <v>2402</v>
      </c>
      <c r="AD171" s="94" t="s">
        <v>2172</v>
      </c>
      <c r="AE171" s="95" t="s">
        <v>1193</v>
      </c>
      <c r="AF171" s="97" t="s">
        <v>1194</v>
      </c>
      <c r="AG171" s="150" t="s">
        <v>2780</v>
      </c>
      <c r="AH171" s="117">
        <v>36000000</v>
      </c>
      <c r="AI171" s="116">
        <v>44274</v>
      </c>
      <c r="AJ171" s="102">
        <v>57176</v>
      </c>
      <c r="AK171" s="103">
        <v>44280</v>
      </c>
      <c r="AL171" s="113">
        <v>44281</v>
      </c>
      <c r="AM171" s="113">
        <v>44561</v>
      </c>
      <c r="AN171" s="101">
        <v>9</v>
      </c>
      <c r="AO171" s="101">
        <v>5</v>
      </c>
      <c r="AP171" s="101">
        <v>275</v>
      </c>
      <c r="AQ171" s="101" t="s">
        <v>2125</v>
      </c>
      <c r="AR171" s="106">
        <v>16560000</v>
      </c>
      <c r="AS171" s="106">
        <v>1800000</v>
      </c>
      <c r="AT171" s="109">
        <v>732</v>
      </c>
      <c r="AU171" s="106">
        <v>16560000</v>
      </c>
      <c r="AV171" s="110">
        <v>44281</v>
      </c>
      <c r="AW171" s="104" t="s">
        <v>1938</v>
      </c>
      <c r="AX171" s="115"/>
      <c r="AY171" s="115"/>
      <c r="AZ171" s="115"/>
      <c r="BA171" s="115"/>
      <c r="BB171" s="115"/>
      <c r="BC171" s="115"/>
      <c r="BD171" s="115"/>
      <c r="BE171" s="115"/>
      <c r="BF171" s="115"/>
      <c r="BG171" s="115"/>
      <c r="BH171" s="115"/>
      <c r="BI171" s="115"/>
      <c r="BJ171" s="115"/>
      <c r="BK171" s="115"/>
      <c r="BL171" s="115"/>
      <c r="BM171" s="115"/>
      <c r="BN171" s="115"/>
      <c r="BO171" s="115"/>
      <c r="BP171" s="115"/>
      <c r="BQ171" s="140"/>
      <c r="BR171" s="98">
        <f t="shared" si="9"/>
        <v>16560000</v>
      </c>
      <c r="BS171" s="121">
        <f t="shared" si="10"/>
        <v>275</v>
      </c>
      <c r="BT171" s="122"/>
      <c r="BU171" s="138"/>
      <c r="BV171" s="124" t="s">
        <v>1118</v>
      </c>
      <c r="BW171" s="143" t="s">
        <v>1109</v>
      </c>
      <c r="BX171" s="154" t="s">
        <v>2295</v>
      </c>
      <c r="BY171" s="169"/>
      <c r="BZ171" s="169"/>
      <c r="CA171" s="149">
        <v>44280</v>
      </c>
      <c r="CB171" s="149">
        <v>44281</v>
      </c>
      <c r="CC171" s="165" t="s">
        <v>1937</v>
      </c>
      <c r="CD171" s="173" t="s">
        <v>2104</v>
      </c>
      <c r="CE171" s="170" t="s">
        <v>1352</v>
      </c>
      <c r="CF171" s="154"/>
      <c r="CG171" s="154"/>
      <c r="CH171" s="154"/>
      <c r="CI171" s="164"/>
      <c r="CJ171" s="221"/>
      <c r="CK171" s="245"/>
      <c r="CL171" s="164"/>
      <c r="CM171" s="156"/>
      <c r="CN171" s="156" t="s">
        <v>2307</v>
      </c>
      <c r="CO171" s="143" t="s">
        <v>1121</v>
      </c>
      <c r="CP171" s="143" t="s">
        <v>3102</v>
      </c>
    </row>
    <row r="172" spans="1:94" ht="22.5" customHeight="1" x14ac:dyDescent="0.25">
      <c r="A172" s="68">
        <v>170</v>
      </c>
      <c r="B172" s="63" t="s">
        <v>97</v>
      </c>
      <c r="C172" s="64" t="s">
        <v>435</v>
      </c>
      <c r="D172" s="67" t="s">
        <v>436</v>
      </c>
      <c r="E172" s="67" t="s">
        <v>555</v>
      </c>
      <c r="F172" s="67" t="s">
        <v>557</v>
      </c>
      <c r="G172" s="221">
        <v>53005125</v>
      </c>
      <c r="H172" s="221">
        <v>8</v>
      </c>
      <c r="I172" s="71" t="s">
        <v>559</v>
      </c>
      <c r="J172" s="72">
        <v>30502</v>
      </c>
      <c r="K172" s="216">
        <v>5</v>
      </c>
      <c r="L172" s="217">
        <v>7</v>
      </c>
      <c r="M172" s="217">
        <v>1983</v>
      </c>
      <c r="N172" s="159" t="s">
        <v>572</v>
      </c>
      <c r="O172" s="80" t="s">
        <v>938</v>
      </c>
      <c r="P172" s="114" t="s">
        <v>3109</v>
      </c>
      <c r="Q172" s="80">
        <v>3152495884</v>
      </c>
      <c r="R172" s="215" t="s">
        <v>939</v>
      </c>
      <c r="S172" s="233"/>
      <c r="T172" s="147" t="s">
        <v>570</v>
      </c>
      <c r="U172" s="114" t="s">
        <v>571</v>
      </c>
      <c r="V172" s="78" t="s">
        <v>566</v>
      </c>
      <c r="W172" s="79">
        <v>1</v>
      </c>
      <c r="X172" s="146" t="s">
        <v>1085</v>
      </c>
      <c r="Y172" s="153" t="s">
        <v>1095</v>
      </c>
      <c r="Z172" s="167" t="s">
        <v>1228</v>
      </c>
      <c r="AA172" s="89" t="s">
        <v>1933</v>
      </c>
      <c r="AB172" s="88" t="s">
        <v>2401</v>
      </c>
      <c r="AC172" s="92" t="s">
        <v>2402</v>
      </c>
      <c r="AD172" s="94" t="s">
        <v>2802</v>
      </c>
      <c r="AE172" s="95" t="s">
        <v>1479</v>
      </c>
      <c r="AF172" s="97" t="s">
        <v>1294</v>
      </c>
      <c r="AG172" s="150" t="s">
        <v>1474</v>
      </c>
      <c r="AH172" s="117">
        <v>67500000</v>
      </c>
      <c r="AI172" s="116">
        <v>44250</v>
      </c>
      <c r="AJ172" s="102">
        <v>57647</v>
      </c>
      <c r="AK172" s="103">
        <v>44280</v>
      </c>
      <c r="AL172" s="113">
        <v>44284</v>
      </c>
      <c r="AM172" s="113">
        <v>44561</v>
      </c>
      <c r="AN172" s="101">
        <v>9</v>
      </c>
      <c r="AO172" s="101">
        <v>5</v>
      </c>
      <c r="AP172" s="101">
        <v>275</v>
      </c>
      <c r="AQ172" s="101" t="s">
        <v>2125</v>
      </c>
      <c r="AR172" s="106">
        <v>20700000</v>
      </c>
      <c r="AS172" s="106">
        <v>2250000</v>
      </c>
      <c r="AT172" s="109">
        <v>746</v>
      </c>
      <c r="AU172" s="106">
        <v>20700000</v>
      </c>
      <c r="AV172" s="110">
        <v>44284</v>
      </c>
      <c r="AW172" s="104" t="s">
        <v>1940</v>
      </c>
      <c r="AX172" s="115"/>
      <c r="AY172" s="115"/>
      <c r="AZ172" s="115"/>
      <c r="BA172" s="115"/>
      <c r="BB172" s="115"/>
      <c r="BC172" s="115"/>
      <c r="BD172" s="115"/>
      <c r="BE172" s="115"/>
      <c r="BF172" s="115"/>
      <c r="BG172" s="115"/>
      <c r="BH172" s="115"/>
      <c r="BI172" s="115"/>
      <c r="BJ172" s="115"/>
      <c r="BK172" s="115"/>
      <c r="BL172" s="115"/>
      <c r="BM172" s="115"/>
      <c r="BN172" s="115"/>
      <c r="BO172" s="115"/>
      <c r="BP172" s="115"/>
      <c r="BQ172" s="140"/>
      <c r="BR172" s="98">
        <f t="shared" si="9"/>
        <v>20700000</v>
      </c>
      <c r="BS172" s="121">
        <f t="shared" si="10"/>
        <v>275</v>
      </c>
      <c r="BT172" s="122"/>
      <c r="BU172" s="134"/>
      <c r="BV172" s="124" t="s">
        <v>1118</v>
      </c>
      <c r="BW172" s="143" t="s">
        <v>1228</v>
      </c>
      <c r="BX172" s="154" t="s">
        <v>2300</v>
      </c>
      <c r="BY172" s="169"/>
      <c r="BZ172" s="169"/>
      <c r="CA172" s="149">
        <v>44280</v>
      </c>
      <c r="CB172" s="149">
        <v>44284</v>
      </c>
      <c r="CC172" s="165" t="s">
        <v>1939</v>
      </c>
      <c r="CD172" s="173" t="s">
        <v>2105</v>
      </c>
      <c r="CE172" s="170" t="s">
        <v>1222</v>
      </c>
      <c r="CF172" s="155"/>
      <c r="CG172" s="155"/>
      <c r="CH172" s="155"/>
      <c r="CI172" s="164"/>
      <c r="CJ172" s="221"/>
      <c r="CK172" s="245"/>
      <c r="CL172" s="164"/>
      <c r="CM172" s="156"/>
      <c r="CN172" s="156" t="s">
        <v>2307</v>
      </c>
      <c r="CO172" s="143" t="s">
        <v>1121</v>
      </c>
      <c r="CP172" s="143" t="s">
        <v>3102</v>
      </c>
    </row>
    <row r="173" spans="1:94" ht="22.5" customHeight="1" x14ac:dyDescent="0.25">
      <c r="A173" s="68">
        <v>171</v>
      </c>
      <c r="B173" s="63" t="s">
        <v>97</v>
      </c>
      <c r="C173" s="64" t="s">
        <v>437</v>
      </c>
      <c r="D173" s="67" t="s">
        <v>438</v>
      </c>
      <c r="E173" s="67" t="s">
        <v>555</v>
      </c>
      <c r="F173" s="67" t="s">
        <v>557</v>
      </c>
      <c r="G173" s="221">
        <v>1010242663</v>
      </c>
      <c r="H173" s="221">
        <v>9</v>
      </c>
      <c r="I173" s="71" t="s">
        <v>559</v>
      </c>
      <c r="J173" s="72">
        <v>36077</v>
      </c>
      <c r="K173" s="216">
        <v>9</v>
      </c>
      <c r="L173" s="217">
        <v>10</v>
      </c>
      <c r="M173" s="217">
        <v>1998</v>
      </c>
      <c r="N173" s="159" t="s">
        <v>572</v>
      </c>
      <c r="O173" s="80" t="s">
        <v>940</v>
      </c>
      <c r="P173" s="114" t="s">
        <v>3118</v>
      </c>
      <c r="Q173" s="80">
        <v>3116703404</v>
      </c>
      <c r="R173" s="215" t="s">
        <v>941</v>
      </c>
      <c r="S173" s="214" t="s">
        <v>2948</v>
      </c>
      <c r="T173" s="147" t="s">
        <v>575</v>
      </c>
      <c r="U173" s="114" t="s">
        <v>571</v>
      </c>
      <c r="V173" s="78" t="s">
        <v>566</v>
      </c>
      <c r="W173" s="79">
        <v>1</v>
      </c>
      <c r="X173" s="146" t="s">
        <v>1085</v>
      </c>
      <c r="Y173" s="146" t="s">
        <v>1085</v>
      </c>
      <c r="Z173" s="167" t="s">
        <v>1738</v>
      </c>
      <c r="AA173" s="89" t="s">
        <v>1934</v>
      </c>
      <c r="AB173" s="88" t="s">
        <v>2401</v>
      </c>
      <c r="AC173" s="92" t="s">
        <v>2402</v>
      </c>
      <c r="AD173" s="94" t="s">
        <v>2173</v>
      </c>
      <c r="AE173" s="95" t="s">
        <v>1123</v>
      </c>
      <c r="AF173" s="97" t="s">
        <v>1124</v>
      </c>
      <c r="AG173" s="150" t="s">
        <v>2794</v>
      </c>
      <c r="AH173" s="117">
        <v>25000000</v>
      </c>
      <c r="AI173" s="116">
        <v>44280</v>
      </c>
      <c r="AJ173" s="102">
        <v>55890</v>
      </c>
      <c r="AK173" s="103">
        <v>44280</v>
      </c>
      <c r="AL173" s="113">
        <v>44281</v>
      </c>
      <c r="AM173" s="113">
        <v>44561</v>
      </c>
      <c r="AN173" s="101">
        <v>9</v>
      </c>
      <c r="AO173" s="101">
        <v>5</v>
      </c>
      <c r="AP173" s="101">
        <v>275</v>
      </c>
      <c r="AQ173" s="101" t="s">
        <v>2125</v>
      </c>
      <c r="AR173" s="106">
        <v>23000000</v>
      </c>
      <c r="AS173" s="106">
        <v>2500000</v>
      </c>
      <c r="AT173" s="109" t="s">
        <v>2160</v>
      </c>
      <c r="AU173" s="106">
        <v>23000000</v>
      </c>
      <c r="AV173" s="110">
        <v>44281</v>
      </c>
      <c r="AW173" s="104" t="s">
        <v>1942</v>
      </c>
      <c r="AX173" s="115"/>
      <c r="AY173" s="115"/>
      <c r="AZ173" s="115"/>
      <c r="BA173" s="115"/>
      <c r="BB173" s="115"/>
      <c r="BC173" s="115"/>
      <c r="BD173" s="115"/>
      <c r="BE173" s="115"/>
      <c r="BF173" s="115"/>
      <c r="BG173" s="164"/>
      <c r="BH173" s="115"/>
      <c r="BI173" s="115"/>
      <c r="BJ173" s="115"/>
      <c r="BK173" s="115"/>
      <c r="BL173" s="115"/>
      <c r="BM173" s="115"/>
      <c r="BN173" s="115"/>
      <c r="BO173" s="115"/>
      <c r="BP173" s="115"/>
      <c r="BQ173" s="140"/>
      <c r="BR173" s="98">
        <f t="shared" si="9"/>
        <v>23000000</v>
      </c>
      <c r="BS173" s="121">
        <f t="shared" si="10"/>
        <v>275</v>
      </c>
      <c r="BT173" s="122"/>
      <c r="BU173" s="138"/>
      <c r="BV173" s="124" t="s">
        <v>1118</v>
      </c>
      <c r="BW173" s="143" t="s">
        <v>1738</v>
      </c>
      <c r="BX173" s="154" t="s">
        <v>1552</v>
      </c>
      <c r="BY173" s="169"/>
      <c r="BZ173" s="169"/>
      <c r="CA173" s="149">
        <v>44280</v>
      </c>
      <c r="CB173" s="149">
        <v>44281</v>
      </c>
      <c r="CC173" s="165" t="s">
        <v>1941</v>
      </c>
      <c r="CD173" s="173" t="s">
        <v>2106</v>
      </c>
      <c r="CE173" s="170" t="s">
        <v>1301</v>
      </c>
      <c r="CF173" s="154"/>
      <c r="CG173" s="154"/>
      <c r="CH173" s="154"/>
      <c r="CI173" s="164"/>
      <c r="CJ173" s="221"/>
      <c r="CK173" s="245"/>
      <c r="CL173" s="164"/>
      <c r="CM173" s="154"/>
      <c r="CN173" s="156" t="s">
        <v>2307</v>
      </c>
      <c r="CO173" s="143" t="s">
        <v>1121</v>
      </c>
      <c r="CP173" s="143" t="s">
        <v>3102</v>
      </c>
    </row>
    <row r="174" spans="1:94" ht="22.5" customHeight="1" x14ac:dyDescent="0.25">
      <c r="A174" s="68">
        <v>172</v>
      </c>
      <c r="B174" s="63" t="s">
        <v>97</v>
      </c>
      <c r="C174" s="64" t="s">
        <v>439</v>
      </c>
      <c r="D174" s="255" t="s">
        <v>3087</v>
      </c>
      <c r="E174" s="67" t="s">
        <v>555</v>
      </c>
      <c r="F174" s="67" t="s">
        <v>557</v>
      </c>
      <c r="G174" s="221">
        <v>1022969724</v>
      </c>
      <c r="H174" s="221">
        <v>4</v>
      </c>
      <c r="I174" s="71" t="s">
        <v>559</v>
      </c>
      <c r="J174" s="72">
        <v>33448</v>
      </c>
      <c r="K174" s="216">
        <v>29</v>
      </c>
      <c r="L174" s="217">
        <v>7</v>
      </c>
      <c r="M174" s="217">
        <v>1991</v>
      </c>
      <c r="N174" s="159" t="s">
        <v>572</v>
      </c>
      <c r="O174" s="74" t="s">
        <v>3144</v>
      </c>
      <c r="P174" s="150" t="s">
        <v>3109</v>
      </c>
      <c r="Q174" s="80">
        <v>3105742201</v>
      </c>
      <c r="R174" s="214" t="s">
        <v>3145</v>
      </c>
      <c r="S174" s="214"/>
      <c r="T174" s="147" t="s">
        <v>613</v>
      </c>
      <c r="U174" s="150" t="e">
        <v>#N/A</v>
      </c>
      <c r="V174" s="78" t="s">
        <v>566</v>
      </c>
      <c r="W174" s="79">
        <v>1</v>
      </c>
      <c r="X174" s="146" t="s">
        <v>1077</v>
      </c>
      <c r="Y174" s="212" t="e">
        <v>#N/A</v>
      </c>
      <c r="Z174" s="167" t="s">
        <v>1887</v>
      </c>
      <c r="AA174" s="85" t="s">
        <v>1935</v>
      </c>
      <c r="AB174" s="88" t="s">
        <v>2401</v>
      </c>
      <c r="AC174" s="92" t="s">
        <v>2402</v>
      </c>
      <c r="AD174" s="94" t="s">
        <v>1784</v>
      </c>
      <c r="AE174" s="95" t="s">
        <v>1123</v>
      </c>
      <c r="AF174" s="97" t="s">
        <v>1124</v>
      </c>
      <c r="AG174" s="150" t="s">
        <v>2795</v>
      </c>
      <c r="AH174" s="117">
        <v>50350000</v>
      </c>
      <c r="AI174" s="116">
        <v>44264</v>
      </c>
      <c r="AJ174" s="102">
        <v>57647</v>
      </c>
      <c r="AK174" s="149">
        <v>44280</v>
      </c>
      <c r="AL174" s="164">
        <v>44319</v>
      </c>
      <c r="AM174" s="164">
        <v>44561</v>
      </c>
      <c r="AN174" s="101">
        <v>7</v>
      </c>
      <c r="AO174" s="101">
        <f>31-3</f>
        <v>28</v>
      </c>
      <c r="AP174" s="101">
        <f>AN174*30+28</f>
        <v>238</v>
      </c>
      <c r="AQ174" s="101" t="s">
        <v>3055</v>
      </c>
      <c r="AR174" s="106">
        <v>24380000</v>
      </c>
      <c r="AS174" s="106">
        <v>2650000</v>
      </c>
      <c r="AT174" s="109">
        <v>768</v>
      </c>
      <c r="AU174" s="245">
        <v>24380000</v>
      </c>
      <c r="AV174" s="241">
        <v>44291</v>
      </c>
      <c r="AW174" s="104" t="s">
        <v>3181</v>
      </c>
      <c r="AX174" s="252" t="s">
        <v>3146</v>
      </c>
      <c r="AY174" s="164">
        <v>44289</v>
      </c>
      <c r="AZ174" s="115"/>
      <c r="BA174" s="115"/>
      <c r="BB174" s="115"/>
      <c r="BC174" s="115"/>
      <c r="BD174" s="115"/>
      <c r="BE174" s="164">
        <v>44319</v>
      </c>
      <c r="BF174" s="115"/>
      <c r="BG174" s="164">
        <v>44561</v>
      </c>
      <c r="BH174" s="115"/>
      <c r="BI174" s="115"/>
      <c r="BJ174" s="115"/>
      <c r="BK174" s="115"/>
      <c r="BL174" s="115"/>
      <c r="BM174" s="115"/>
      <c r="BN174" s="115"/>
      <c r="BO174" s="115"/>
      <c r="BP174" s="115"/>
      <c r="BQ174" s="140"/>
      <c r="BR174" s="98">
        <f t="shared" si="9"/>
        <v>24380000</v>
      </c>
      <c r="BS174" s="121">
        <f t="shared" si="10"/>
        <v>238</v>
      </c>
      <c r="BT174" s="122"/>
      <c r="BU174" s="135"/>
      <c r="BV174" s="124" t="s">
        <v>1118</v>
      </c>
      <c r="BW174" s="143" t="s">
        <v>1887</v>
      </c>
      <c r="BX174" s="154" t="s">
        <v>2295</v>
      </c>
      <c r="BY174" s="169"/>
      <c r="BZ174" s="169"/>
      <c r="CA174" s="149">
        <v>44280</v>
      </c>
      <c r="CB174" s="149">
        <v>44281</v>
      </c>
      <c r="CC174" s="165" t="s">
        <v>1943</v>
      </c>
      <c r="CD174" s="173" t="s">
        <v>2107</v>
      </c>
      <c r="CE174" s="170" t="s">
        <v>1222</v>
      </c>
      <c r="CF174" s="162" t="s">
        <v>3141</v>
      </c>
      <c r="CG174" s="162">
        <v>55212820</v>
      </c>
      <c r="CH174" s="162" t="s">
        <v>3087</v>
      </c>
      <c r="CI174" s="164">
        <v>44319</v>
      </c>
      <c r="CJ174" s="221">
        <v>823</v>
      </c>
      <c r="CK174" s="245">
        <v>21111666</v>
      </c>
      <c r="CL174" s="164">
        <v>44328</v>
      </c>
      <c r="CM174" s="156"/>
      <c r="CN174" s="156" t="s">
        <v>2307</v>
      </c>
      <c r="CO174" s="143" t="s">
        <v>1121</v>
      </c>
      <c r="CP174" s="267" t="s">
        <v>1111</v>
      </c>
    </row>
    <row r="175" spans="1:94" ht="22.5" customHeight="1" x14ac:dyDescent="0.25">
      <c r="A175" s="68">
        <v>173</v>
      </c>
      <c r="B175" s="63" t="s">
        <v>97</v>
      </c>
      <c r="C175" s="64" t="s">
        <v>440</v>
      </c>
      <c r="D175" s="67" t="s">
        <v>441</v>
      </c>
      <c r="E175" s="67" t="s">
        <v>555</v>
      </c>
      <c r="F175" s="67" t="s">
        <v>557</v>
      </c>
      <c r="G175" s="221">
        <v>1030581504</v>
      </c>
      <c r="H175" s="221">
        <v>2</v>
      </c>
      <c r="I175" s="71" t="s">
        <v>560</v>
      </c>
      <c r="J175" s="72">
        <v>33154</v>
      </c>
      <c r="K175" s="216">
        <v>8</v>
      </c>
      <c r="L175" s="217">
        <v>10</v>
      </c>
      <c r="M175" s="217">
        <v>1990</v>
      </c>
      <c r="N175" s="159" t="s">
        <v>572</v>
      </c>
      <c r="O175" s="80" t="s">
        <v>942</v>
      </c>
      <c r="P175" s="114" t="s">
        <v>3122</v>
      </c>
      <c r="Q175" s="80">
        <v>3188661439</v>
      </c>
      <c r="R175" s="215" t="s">
        <v>943</v>
      </c>
      <c r="S175" s="214" t="s">
        <v>2949</v>
      </c>
      <c r="T175" s="198" t="e">
        <v>#N/A</v>
      </c>
      <c r="U175" s="150" t="e">
        <v>#N/A</v>
      </c>
      <c r="V175" s="78" t="s">
        <v>566</v>
      </c>
      <c r="W175" s="79">
        <v>1</v>
      </c>
      <c r="X175" s="146" t="s">
        <v>1085</v>
      </c>
      <c r="Y175" s="146" t="s">
        <v>1085</v>
      </c>
      <c r="Z175" s="167" t="s">
        <v>3102</v>
      </c>
      <c r="AA175" s="93" t="s">
        <v>1936</v>
      </c>
      <c r="AB175" s="88" t="s">
        <v>2401</v>
      </c>
      <c r="AC175" s="92" t="s">
        <v>2402</v>
      </c>
      <c r="AD175" s="94" t="s">
        <v>1841</v>
      </c>
      <c r="AE175" s="95" t="s">
        <v>1123</v>
      </c>
      <c r="AF175" s="97" t="s">
        <v>1124</v>
      </c>
      <c r="AG175" s="150" t="s">
        <v>2796</v>
      </c>
      <c r="AH175" s="117">
        <v>92000000</v>
      </c>
      <c r="AI175" s="116">
        <v>44256</v>
      </c>
      <c r="AJ175" s="102">
        <v>55936</v>
      </c>
      <c r="AK175" s="103">
        <v>44280</v>
      </c>
      <c r="AL175" s="113">
        <v>44284</v>
      </c>
      <c r="AM175" s="113">
        <v>44561</v>
      </c>
      <c r="AN175" s="101">
        <v>9</v>
      </c>
      <c r="AO175" s="101">
        <v>5</v>
      </c>
      <c r="AP175" s="101">
        <v>275</v>
      </c>
      <c r="AQ175" s="101" t="s">
        <v>2125</v>
      </c>
      <c r="AR175" s="106">
        <v>20930000</v>
      </c>
      <c r="AS175" s="106">
        <v>2300000</v>
      </c>
      <c r="AT175" s="109">
        <v>747</v>
      </c>
      <c r="AU175" s="106">
        <v>20930000</v>
      </c>
      <c r="AV175" s="110">
        <v>44284</v>
      </c>
      <c r="AW175" s="104" t="s">
        <v>1945</v>
      </c>
      <c r="AX175" s="115"/>
      <c r="AY175" s="115"/>
      <c r="AZ175" s="115"/>
      <c r="BA175" s="115"/>
      <c r="BB175" s="115"/>
      <c r="BC175" s="115"/>
      <c r="BD175" s="115"/>
      <c r="BE175" s="115"/>
      <c r="BF175" s="115"/>
      <c r="BG175" s="115"/>
      <c r="BH175" s="115"/>
      <c r="BI175" s="115"/>
      <c r="BJ175" s="115"/>
      <c r="BK175" s="115"/>
      <c r="BL175" s="115"/>
      <c r="BM175" s="115"/>
      <c r="BN175" s="115"/>
      <c r="BO175" s="115"/>
      <c r="BP175" s="115"/>
      <c r="BQ175" s="140"/>
      <c r="BR175" s="98">
        <f t="shared" si="9"/>
        <v>20930000</v>
      </c>
      <c r="BS175" s="121">
        <f t="shared" si="10"/>
        <v>275</v>
      </c>
      <c r="BT175" s="122"/>
      <c r="BU175" s="136"/>
      <c r="BV175" s="124" t="s">
        <v>1118</v>
      </c>
      <c r="BW175" s="143" t="s">
        <v>1117</v>
      </c>
      <c r="BX175" s="154" t="s">
        <v>2805</v>
      </c>
      <c r="BY175" s="169"/>
      <c r="BZ175" s="169"/>
      <c r="CA175" s="149">
        <v>44280</v>
      </c>
      <c r="CB175" s="149">
        <v>44284</v>
      </c>
      <c r="CC175" s="165" t="s">
        <v>1944</v>
      </c>
      <c r="CD175" s="173" t="s">
        <v>2108</v>
      </c>
      <c r="CE175" s="170" t="s">
        <v>1222</v>
      </c>
      <c r="CF175" s="155"/>
      <c r="CG175" s="155"/>
      <c r="CH175" s="155"/>
      <c r="CI175" s="164"/>
      <c r="CJ175" s="221"/>
      <c r="CK175" s="245"/>
      <c r="CL175" s="164"/>
      <c r="CM175" s="156"/>
      <c r="CN175" s="156" t="s">
        <v>2307</v>
      </c>
      <c r="CO175" s="143" t="s">
        <v>1121</v>
      </c>
      <c r="CP175" s="267" t="s">
        <v>1111</v>
      </c>
    </row>
    <row r="176" spans="1:94" ht="22.5" customHeight="1" x14ac:dyDescent="0.25">
      <c r="A176" s="68">
        <v>174</v>
      </c>
      <c r="B176" s="63" t="s">
        <v>97</v>
      </c>
      <c r="C176" s="64" t="s">
        <v>442</v>
      </c>
      <c r="D176" s="67" t="s">
        <v>443</v>
      </c>
      <c r="E176" s="67" t="s">
        <v>555</v>
      </c>
      <c r="F176" s="67" t="s">
        <v>557</v>
      </c>
      <c r="G176" s="221">
        <v>79818349</v>
      </c>
      <c r="H176" s="221">
        <v>4</v>
      </c>
      <c r="I176" s="71" t="s">
        <v>560</v>
      </c>
      <c r="J176" s="72">
        <v>29784</v>
      </c>
      <c r="K176" s="216">
        <v>17</v>
      </c>
      <c r="L176" s="217">
        <v>7</v>
      </c>
      <c r="M176" s="217">
        <v>1981</v>
      </c>
      <c r="N176" s="199" t="e">
        <v>#N/A</v>
      </c>
      <c r="O176" s="80" t="s">
        <v>944</v>
      </c>
      <c r="P176" s="114" t="s">
        <v>3109</v>
      </c>
      <c r="Q176" s="80">
        <v>3004712176</v>
      </c>
      <c r="R176" s="215" t="s">
        <v>945</v>
      </c>
      <c r="S176" s="214" t="s">
        <v>2950</v>
      </c>
      <c r="T176" s="198" t="e">
        <v>#N/A</v>
      </c>
      <c r="U176" s="150" t="e">
        <v>#N/A</v>
      </c>
      <c r="V176" s="78" t="s">
        <v>566</v>
      </c>
      <c r="W176" s="79">
        <v>2</v>
      </c>
      <c r="X176" s="146" t="s">
        <v>1068</v>
      </c>
      <c r="Y176" s="212" t="e">
        <v>#N/A</v>
      </c>
      <c r="Z176" s="167" t="s">
        <v>1280</v>
      </c>
      <c r="AA176" s="89" t="s">
        <v>1946</v>
      </c>
      <c r="AB176" s="88" t="s">
        <v>2401</v>
      </c>
      <c r="AC176" s="92" t="s">
        <v>2402</v>
      </c>
      <c r="AD176" s="94" t="s">
        <v>1282</v>
      </c>
      <c r="AE176" s="95" t="s">
        <v>1245</v>
      </c>
      <c r="AF176" s="97" t="s">
        <v>1283</v>
      </c>
      <c r="AG176" s="150" t="s">
        <v>1323</v>
      </c>
      <c r="AH176" s="117">
        <v>450000000</v>
      </c>
      <c r="AI176" s="116">
        <v>44246</v>
      </c>
      <c r="AJ176" s="102">
        <v>56423</v>
      </c>
      <c r="AK176" s="103">
        <v>44281</v>
      </c>
      <c r="AL176" s="113">
        <v>44284</v>
      </c>
      <c r="AM176" s="113">
        <v>44561</v>
      </c>
      <c r="AN176" s="101">
        <v>9</v>
      </c>
      <c r="AO176" s="101">
        <v>5</v>
      </c>
      <c r="AP176" s="101">
        <v>275</v>
      </c>
      <c r="AQ176" s="101" t="s">
        <v>2125</v>
      </c>
      <c r="AR176" s="106">
        <v>45500000</v>
      </c>
      <c r="AS176" s="106">
        <v>5000000</v>
      </c>
      <c r="AT176" s="109">
        <v>745</v>
      </c>
      <c r="AU176" s="106">
        <v>45500000</v>
      </c>
      <c r="AV176" s="110">
        <v>44284</v>
      </c>
      <c r="AW176" s="104" t="s">
        <v>2226</v>
      </c>
      <c r="AX176" s="115"/>
      <c r="AY176" s="115"/>
      <c r="AZ176" s="115"/>
      <c r="BA176" s="115"/>
      <c r="BB176" s="115"/>
      <c r="BC176" s="115"/>
      <c r="BD176" s="115"/>
      <c r="BE176" s="115"/>
      <c r="BF176" s="115"/>
      <c r="BG176" s="115"/>
      <c r="BH176" s="115"/>
      <c r="BI176" s="115"/>
      <c r="BJ176" s="115"/>
      <c r="BK176" s="115"/>
      <c r="BL176" s="115"/>
      <c r="BM176" s="115"/>
      <c r="BN176" s="115"/>
      <c r="BO176" s="115"/>
      <c r="BP176" s="115"/>
      <c r="BQ176" s="140"/>
      <c r="BR176" s="98">
        <f t="shared" si="9"/>
        <v>45500000</v>
      </c>
      <c r="BS176" s="121">
        <f t="shared" si="10"/>
        <v>275</v>
      </c>
      <c r="BT176" s="122"/>
      <c r="BU176" s="138"/>
      <c r="BV176" s="124" t="s">
        <v>1118</v>
      </c>
      <c r="BW176" s="143" t="s">
        <v>1280</v>
      </c>
      <c r="BX176" s="154" t="s">
        <v>2663</v>
      </c>
      <c r="BY176" s="169"/>
      <c r="BZ176" s="169"/>
      <c r="CA176" s="149">
        <v>44281</v>
      </c>
      <c r="CB176" s="149">
        <v>44284</v>
      </c>
      <c r="CC176" s="165" t="s">
        <v>1953</v>
      </c>
      <c r="CD176" s="173" t="s">
        <v>2109</v>
      </c>
      <c r="CE176" s="170" t="s">
        <v>121</v>
      </c>
      <c r="CF176" s="155"/>
      <c r="CG176" s="155"/>
      <c r="CH176" s="155"/>
      <c r="CI176" s="164"/>
      <c r="CJ176" s="221"/>
      <c r="CK176" s="245"/>
      <c r="CL176" s="164"/>
      <c r="CM176" s="156"/>
      <c r="CN176" s="156" t="s">
        <v>2307</v>
      </c>
      <c r="CO176" s="143" t="s">
        <v>1121</v>
      </c>
      <c r="CP176" s="143" t="s">
        <v>3102</v>
      </c>
    </row>
    <row r="177" spans="1:94" ht="22.5" customHeight="1" x14ac:dyDescent="0.25">
      <c r="A177" s="68">
        <v>175</v>
      </c>
      <c r="B177" s="63" t="s">
        <v>97</v>
      </c>
      <c r="C177" s="64" t="s">
        <v>444</v>
      </c>
      <c r="D177" s="67" t="s">
        <v>445</v>
      </c>
      <c r="E177" s="67" t="s">
        <v>555</v>
      </c>
      <c r="F177" s="67" t="s">
        <v>557</v>
      </c>
      <c r="G177" s="221">
        <v>52202602</v>
      </c>
      <c r="H177" s="221">
        <v>0</v>
      </c>
      <c r="I177" s="71" t="s">
        <v>559</v>
      </c>
      <c r="J177" s="72">
        <v>26201</v>
      </c>
      <c r="K177" s="216">
        <v>25</v>
      </c>
      <c r="L177" s="217">
        <v>9</v>
      </c>
      <c r="M177" s="217">
        <v>1971</v>
      </c>
      <c r="N177" s="159" t="s">
        <v>572</v>
      </c>
      <c r="O177" s="80" t="s">
        <v>946</v>
      </c>
      <c r="P177" s="114" t="s">
        <v>3109</v>
      </c>
      <c r="Q177" s="80">
        <v>3227526338</v>
      </c>
      <c r="R177" s="215" t="s">
        <v>947</v>
      </c>
      <c r="S177" s="214" t="s">
        <v>2951</v>
      </c>
      <c r="T177" s="147" t="s">
        <v>845</v>
      </c>
      <c r="U177" s="114" t="s">
        <v>596</v>
      </c>
      <c r="V177" s="78" t="s">
        <v>566</v>
      </c>
      <c r="W177" s="79">
        <v>4</v>
      </c>
      <c r="X177" s="146" t="s">
        <v>1085</v>
      </c>
      <c r="Y177" s="153" t="s">
        <v>1085</v>
      </c>
      <c r="Z177" s="167" t="s">
        <v>1872</v>
      </c>
      <c r="AA177" s="89" t="s">
        <v>1947</v>
      </c>
      <c r="AB177" s="88" t="s">
        <v>2401</v>
      </c>
      <c r="AC177" s="92" t="s">
        <v>2402</v>
      </c>
      <c r="AD177" s="94" t="s">
        <v>2169</v>
      </c>
      <c r="AE177" s="95" t="s">
        <v>1162</v>
      </c>
      <c r="AF177" s="97" t="s">
        <v>1124</v>
      </c>
      <c r="AG177" s="150" t="s">
        <v>2767</v>
      </c>
      <c r="AH177" s="117">
        <v>376200000</v>
      </c>
      <c r="AI177" s="116">
        <v>44274</v>
      </c>
      <c r="AJ177" s="102">
        <v>57836</v>
      </c>
      <c r="AK177" s="103">
        <v>44281</v>
      </c>
      <c r="AL177" s="113">
        <v>44284</v>
      </c>
      <c r="AM177" s="113">
        <v>44559</v>
      </c>
      <c r="AN177" s="101">
        <v>8</v>
      </c>
      <c r="AO177" s="101">
        <v>28</v>
      </c>
      <c r="AP177" s="101">
        <v>268</v>
      </c>
      <c r="AQ177" s="100" t="s">
        <v>1770</v>
      </c>
      <c r="AR177" s="106">
        <v>19800000</v>
      </c>
      <c r="AS177" s="106">
        <v>2200000</v>
      </c>
      <c r="AT177" s="109">
        <v>737</v>
      </c>
      <c r="AU177" s="106">
        <v>19800000</v>
      </c>
      <c r="AV177" s="110">
        <v>44284</v>
      </c>
      <c r="AW177" s="104" t="s">
        <v>2227</v>
      </c>
      <c r="AX177" s="115"/>
      <c r="AY177" s="115"/>
      <c r="AZ177" s="115"/>
      <c r="BA177" s="115"/>
      <c r="BB177" s="115"/>
      <c r="BC177" s="115"/>
      <c r="BD177" s="115"/>
      <c r="BE177" s="115"/>
      <c r="BF177" s="115"/>
      <c r="BG177" s="115"/>
      <c r="BH177" s="115"/>
      <c r="BI177" s="115"/>
      <c r="BJ177" s="115"/>
      <c r="BK177" s="115"/>
      <c r="BL177" s="115"/>
      <c r="BM177" s="115"/>
      <c r="BN177" s="115"/>
      <c r="BO177" s="115"/>
      <c r="BP177" s="115"/>
      <c r="BQ177" s="140"/>
      <c r="BR177" s="98">
        <f t="shared" si="9"/>
        <v>19800000</v>
      </c>
      <c r="BS177" s="121">
        <f t="shared" si="10"/>
        <v>268</v>
      </c>
      <c r="BT177" s="122"/>
      <c r="BU177" s="136"/>
      <c r="BV177" s="124" t="s">
        <v>1118</v>
      </c>
      <c r="BW177" s="143" t="s">
        <v>1872</v>
      </c>
      <c r="BX177" s="167" t="s">
        <v>2297</v>
      </c>
      <c r="BY177" s="169"/>
      <c r="BZ177" s="169"/>
      <c r="CA177" s="149">
        <v>44281</v>
      </c>
      <c r="CB177" s="149">
        <v>44284</v>
      </c>
      <c r="CC177" s="165" t="s">
        <v>1954</v>
      </c>
      <c r="CD177" s="173" t="s">
        <v>2110</v>
      </c>
      <c r="CE177" s="170" t="s">
        <v>121</v>
      </c>
      <c r="CF177" s="155"/>
      <c r="CG177" s="155"/>
      <c r="CH177" s="155"/>
      <c r="CI177" s="164"/>
      <c r="CJ177" s="221"/>
      <c r="CK177" s="245"/>
      <c r="CL177" s="164"/>
      <c r="CM177" s="156"/>
      <c r="CN177" s="156" t="s">
        <v>2307</v>
      </c>
      <c r="CO177" s="143" t="s">
        <v>1121</v>
      </c>
      <c r="CP177" s="143" t="s">
        <v>3102</v>
      </c>
    </row>
    <row r="178" spans="1:94" ht="22.5" customHeight="1" x14ac:dyDescent="0.25">
      <c r="A178" s="68">
        <v>176</v>
      </c>
      <c r="B178" s="63" t="s">
        <v>97</v>
      </c>
      <c r="C178" s="64" t="s">
        <v>446</v>
      </c>
      <c r="D178" s="67" t="s">
        <v>447</v>
      </c>
      <c r="E178" s="67" t="s">
        <v>555</v>
      </c>
      <c r="F178" s="67" t="s">
        <v>557</v>
      </c>
      <c r="G178" s="221">
        <v>53128964</v>
      </c>
      <c r="H178" s="221">
        <v>9</v>
      </c>
      <c r="I178" s="71" t="s">
        <v>559</v>
      </c>
      <c r="J178" s="227">
        <v>30990</v>
      </c>
      <c r="K178" s="228">
        <v>4</v>
      </c>
      <c r="L178" s="229">
        <v>11</v>
      </c>
      <c r="M178" s="229">
        <v>1984</v>
      </c>
      <c r="N178" s="159" t="s">
        <v>948</v>
      </c>
      <c r="O178" s="80" t="s">
        <v>949</v>
      </c>
      <c r="P178" s="114" t="s">
        <v>3109</v>
      </c>
      <c r="Q178" s="80">
        <v>3183347649</v>
      </c>
      <c r="R178" s="215" t="s">
        <v>950</v>
      </c>
      <c r="S178" s="214" t="s">
        <v>2952</v>
      </c>
      <c r="T178" s="147" t="s">
        <v>682</v>
      </c>
      <c r="U178" s="114" t="s">
        <v>571</v>
      </c>
      <c r="V178" s="78" t="s">
        <v>566</v>
      </c>
      <c r="W178" s="79">
        <v>3</v>
      </c>
      <c r="X178" s="146" t="s">
        <v>1077</v>
      </c>
      <c r="Y178" s="153" t="s">
        <v>2498</v>
      </c>
      <c r="Z178" s="167" t="s">
        <v>1738</v>
      </c>
      <c r="AA178" s="89" t="s">
        <v>1948</v>
      </c>
      <c r="AB178" s="88" t="s">
        <v>2401</v>
      </c>
      <c r="AC178" s="92" t="s">
        <v>2402</v>
      </c>
      <c r="AD178" s="94" t="s">
        <v>2174</v>
      </c>
      <c r="AE178" s="95" t="s">
        <v>1123</v>
      </c>
      <c r="AF178" s="97" t="s">
        <v>1124</v>
      </c>
      <c r="AG178" s="150" t="s">
        <v>2797</v>
      </c>
      <c r="AH178" s="117">
        <v>29000000</v>
      </c>
      <c r="AI178" s="116">
        <v>44264</v>
      </c>
      <c r="AJ178" s="102">
        <v>55919</v>
      </c>
      <c r="AK178" s="103">
        <v>44281</v>
      </c>
      <c r="AL178" s="113">
        <v>44284</v>
      </c>
      <c r="AM178" s="113">
        <v>44561</v>
      </c>
      <c r="AN178" s="101">
        <v>9</v>
      </c>
      <c r="AO178" s="101">
        <v>5</v>
      </c>
      <c r="AP178" s="101">
        <v>275</v>
      </c>
      <c r="AQ178" s="101" t="s">
        <v>2125</v>
      </c>
      <c r="AR178" s="106">
        <v>26389998</v>
      </c>
      <c r="AS178" s="106">
        <v>2900000</v>
      </c>
      <c r="AT178" s="109" t="s">
        <v>2161</v>
      </c>
      <c r="AU178" s="106">
        <v>26389998</v>
      </c>
      <c r="AV178" s="110">
        <v>44284</v>
      </c>
      <c r="AW178" s="104" t="s">
        <v>2228</v>
      </c>
      <c r="AX178" s="115"/>
      <c r="AY178" s="115"/>
      <c r="AZ178" s="115"/>
      <c r="BA178" s="115"/>
      <c r="BB178" s="115"/>
      <c r="BC178" s="115"/>
      <c r="BD178" s="115"/>
      <c r="BE178" s="115"/>
      <c r="BF178" s="115"/>
      <c r="BG178" s="115"/>
      <c r="BH178" s="115"/>
      <c r="BI178" s="115"/>
      <c r="BJ178" s="115"/>
      <c r="BK178" s="115"/>
      <c r="BL178" s="115"/>
      <c r="BM178" s="115"/>
      <c r="BN178" s="115"/>
      <c r="BO178" s="115"/>
      <c r="BP178" s="115"/>
      <c r="BQ178" s="140"/>
      <c r="BR178" s="98">
        <f t="shared" si="9"/>
        <v>26389998</v>
      </c>
      <c r="BS178" s="121">
        <f t="shared" si="10"/>
        <v>275</v>
      </c>
      <c r="BT178" s="122"/>
      <c r="BU178" s="136"/>
      <c r="BV178" s="124" t="s">
        <v>1118</v>
      </c>
      <c r="BW178" s="143" t="s">
        <v>1738</v>
      </c>
      <c r="BX178" s="154" t="s">
        <v>1552</v>
      </c>
      <c r="BY178" s="169"/>
      <c r="BZ178" s="169"/>
      <c r="CA178" s="149">
        <v>44281</v>
      </c>
      <c r="CB178" s="149">
        <v>44284</v>
      </c>
      <c r="CC178" s="165" t="s">
        <v>1955</v>
      </c>
      <c r="CD178" s="173" t="s">
        <v>2111</v>
      </c>
      <c r="CE178" s="170" t="s">
        <v>249</v>
      </c>
      <c r="CF178" s="155"/>
      <c r="CG178" s="155"/>
      <c r="CH178" s="155"/>
      <c r="CI178" s="164"/>
      <c r="CJ178" s="221"/>
      <c r="CK178" s="245"/>
      <c r="CL178" s="164"/>
      <c r="CM178" s="156"/>
      <c r="CN178" s="156" t="s">
        <v>2307</v>
      </c>
      <c r="CO178" s="143" t="s">
        <v>1121</v>
      </c>
      <c r="CP178" s="143" t="s">
        <v>3102</v>
      </c>
    </row>
    <row r="179" spans="1:94" ht="22.5" customHeight="1" x14ac:dyDescent="0.25">
      <c r="A179" s="68">
        <v>177</v>
      </c>
      <c r="B179" s="63" t="s">
        <v>97</v>
      </c>
      <c r="C179" s="64" t="s">
        <v>448</v>
      </c>
      <c r="D179" s="67" t="s">
        <v>449</v>
      </c>
      <c r="E179" s="67" t="s">
        <v>555</v>
      </c>
      <c r="F179" s="67" t="s">
        <v>557</v>
      </c>
      <c r="G179" s="221">
        <v>1023034275</v>
      </c>
      <c r="H179" s="221">
        <v>1</v>
      </c>
      <c r="I179" s="71" t="s">
        <v>559</v>
      </c>
      <c r="J179" s="72">
        <v>36245</v>
      </c>
      <c r="K179" s="216">
        <v>26</v>
      </c>
      <c r="L179" s="217">
        <v>3</v>
      </c>
      <c r="M179" s="217">
        <v>1999</v>
      </c>
      <c r="N179" s="199" t="e">
        <v>#N/A</v>
      </c>
      <c r="O179" s="80" t="s">
        <v>951</v>
      </c>
      <c r="P179" s="114" t="s">
        <v>3109</v>
      </c>
      <c r="Q179" s="80">
        <v>3105036053</v>
      </c>
      <c r="R179" s="215" t="s">
        <v>952</v>
      </c>
      <c r="S179" s="214" t="s">
        <v>2953</v>
      </c>
      <c r="T179" s="198" t="e">
        <v>#N/A</v>
      </c>
      <c r="U179" s="150" t="e">
        <v>#N/A</v>
      </c>
      <c r="V179" s="78" t="s">
        <v>566</v>
      </c>
      <c r="W179" s="79">
        <v>1</v>
      </c>
      <c r="X179" s="146" t="s">
        <v>1085</v>
      </c>
      <c r="Y179" s="153" t="s">
        <v>1085</v>
      </c>
      <c r="Z179" s="167" t="s">
        <v>3102</v>
      </c>
      <c r="AA179" s="89" t="s">
        <v>1949</v>
      </c>
      <c r="AB179" s="88" t="s">
        <v>2401</v>
      </c>
      <c r="AC179" s="92" t="s">
        <v>2402</v>
      </c>
      <c r="AD179" s="94" t="s">
        <v>1841</v>
      </c>
      <c r="AE179" s="95" t="s">
        <v>1123</v>
      </c>
      <c r="AF179" s="97" t="s">
        <v>1124</v>
      </c>
      <c r="AG179" s="150" t="s">
        <v>2796</v>
      </c>
      <c r="AH179" s="117">
        <v>92000000</v>
      </c>
      <c r="AI179" s="116">
        <v>44256</v>
      </c>
      <c r="AJ179" s="102">
        <v>55936</v>
      </c>
      <c r="AK179" s="103">
        <v>44281</v>
      </c>
      <c r="AL179" s="113">
        <v>44284</v>
      </c>
      <c r="AM179" s="113">
        <v>44561</v>
      </c>
      <c r="AN179" s="101">
        <v>9</v>
      </c>
      <c r="AO179" s="101">
        <v>5</v>
      </c>
      <c r="AP179" s="101">
        <v>275</v>
      </c>
      <c r="AQ179" s="101" t="s">
        <v>2125</v>
      </c>
      <c r="AR179" s="106">
        <v>20930000</v>
      </c>
      <c r="AS179" s="106">
        <v>2300000</v>
      </c>
      <c r="AT179" s="109" t="s">
        <v>2162</v>
      </c>
      <c r="AU179" s="106">
        <v>20930000</v>
      </c>
      <c r="AV179" s="110">
        <v>44284</v>
      </c>
      <c r="AW179" s="104" t="s">
        <v>2229</v>
      </c>
      <c r="AX179" s="115"/>
      <c r="AY179" s="115"/>
      <c r="AZ179" s="115"/>
      <c r="BA179" s="115"/>
      <c r="BB179" s="115"/>
      <c r="BC179" s="115"/>
      <c r="BD179" s="115"/>
      <c r="BE179" s="115"/>
      <c r="BF179" s="115"/>
      <c r="BG179" s="115"/>
      <c r="BH179" s="115"/>
      <c r="BI179" s="115"/>
      <c r="BJ179" s="115"/>
      <c r="BK179" s="115"/>
      <c r="BL179" s="115"/>
      <c r="BM179" s="115"/>
      <c r="BN179" s="115"/>
      <c r="BO179" s="115"/>
      <c r="BP179" s="115"/>
      <c r="BQ179" s="140"/>
      <c r="BR179" s="98">
        <f t="shared" si="9"/>
        <v>20930000</v>
      </c>
      <c r="BS179" s="121">
        <f t="shared" si="10"/>
        <v>275</v>
      </c>
      <c r="BT179" s="122"/>
      <c r="BU179" s="136"/>
      <c r="BV179" s="124" t="s">
        <v>1118</v>
      </c>
      <c r="BW179" s="143" t="s">
        <v>1109</v>
      </c>
      <c r="BX179" s="154" t="s">
        <v>2295</v>
      </c>
      <c r="BY179" s="169"/>
      <c r="BZ179" s="169"/>
      <c r="CA179" s="149">
        <v>44281</v>
      </c>
      <c r="CB179" s="149">
        <v>44284</v>
      </c>
      <c r="CC179" s="165" t="s">
        <v>1956</v>
      </c>
      <c r="CD179" s="173" t="s">
        <v>2112</v>
      </c>
      <c r="CE179" s="170" t="s">
        <v>119</v>
      </c>
      <c r="CF179" s="155"/>
      <c r="CG179" s="155"/>
      <c r="CH179" s="155"/>
      <c r="CI179" s="164"/>
      <c r="CJ179" s="221"/>
      <c r="CK179" s="245"/>
      <c r="CL179" s="164"/>
      <c r="CM179" s="156"/>
      <c r="CN179" s="156" t="s">
        <v>2307</v>
      </c>
      <c r="CO179" s="143" t="s">
        <v>1121</v>
      </c>
      <c r="CP179" s="143" t="s">
        <v>3102</v>
      </c>
    </row>
    <row r="180" spans="1:94" ht="22.5" customHeight="1" x14ac:dyDescent="0.25">
      <c r="A180" s="68">
        <v>178</v>
      </c>
      <c r="B180" s="63" t="s">
        <v>97</v>
      </c>
      <c r="C180" s="64" t="s">
        <v>450</v>
      </c>
      <c r="D180" s="67" t="s">
        <v>2683</v>
      </c>
      <c r="E180" s="67" t="s">
        <v>555</v>
      </c>
      <c r="F180" s="67" t="s">
        <v>557</v>
      </c>
      <c r="G180" s="221">
        <v>5882020</v>
      </c>
      <c r="H180" s="221">
        <v>1</v>
      </c>
      <c r="I180" s="71" t="s">
        <v>560</v>
      </c>
      <c r="J180" s="72">
        <v>21232</v>
      </c>
      <c r="K180" s="216">
        <v>16</v>
      </c>
      <c r="L180" s="217">
        <v>2</v>
      </c>
      <c r="M180" s="217">
        <v>1958</v>
      </c>
      <c r="N180" s="199" t="e">
        <v>#N/A</v>
      </c>
      <c r="O180" s="80" t="s">
        <v>953</v>
      </c>
      <c r="P180" s="114" t="s">
        <v>3109</v>
      </c>
      <c r="Q180" s="80">
        <v>3203887326</v>
      </c>
      <c r="R180" s="215" t="s">
        <v>954</v>
      </c>
      <c r="S180" s="214"/>
      <c r="T180" s="198" t="e">
        <v>#N/A</v>
      </c>
      <c r="U180" s="150" t="e">
        <v>#N/A</v>
      </c>
      <c r="V180" s="78" t="s">
        <v>566</v>
      </c>
      <c r="W180" s="79">
        <v>4</v>
      </c>
      <c r="X180" s="146" t="s">
        <v>1085</v>
      </c>
      <c r="Y180" s="153" t="s">
        <v>1085</v>
      </c>
      <c r="Z180" s="167" t="s">
        <v>1872</v>
      </c>
      <c r="AA180" s="89" t="s">
        <v>1950</v>
      </c>
      <c r="AB180" s="88" t="s">
        <v>2401</v>
      </c>
      <c r="AC180" s="92" t="s">
        <v>2402</v>
      </c>
      <c r="AD180" s="94" t="s">
        <v>2169</v>
      </c>
      <c r="AE180" s="95" t="s">
        <v>1162</v>
      </c>
      <c r="AF180" s="97" t="s">
        <v>1124</v>
      </c>
      <c r="AG180" s="150" t="s">
        <v>2767</v>
      </c>
      <c r="AH180" s="117">
        <v>376200000</v>
      </c>
      <c r="AI180" s="116">
        <v>44274</v>
      </c>
      <c r="AJ180" s="102">
        <v>57836</v>
      </c>
      <c r="AK180" s="103">
        <v>44281</v>
      </c>
      <c r="AL180" s="113">
        <v>44284</v>
      </c>
      <c r="AM180" s="164">
        <v>44561</v>
      </c>
      <c r="AN180" s="101">
        <v>8</v>
      </c>
      <c r="AO180" s="101">
        <v>28</v>
      </c>
      <c r="AP180" s="101">
        <v>268</v>
      </c>
      <c r="AQ180" s="100" t="s">
        <v>1770</v>
      </c>
      <c r="AR180" s="106">
        <v>19800000</v>
      </c>
      <c r="AS180" s="106">
        <v>2200000</v>
      </c>
      <c r="AT180" s="109">
        <v>738</v>
      </c>
      <c r="AU180" s="106">
        <v>19800000</v>
      </c>
      <c r="AV180" s="113">
        <v>44284</v>
      </c>
      <c r="AW180" s="104" t="s">
        <v>2230</v>
      </c>
      <c r="AX180" s="115"/>
      <c r="AY180" s="115"/>
      <c r="AZ180" s="115"/>
      <c r="BA180" s="115"/>
      <c r="BB180" s="115"/>
      <c r="BC180" s="115"/>
      <c r="BD180" s="115"/>
      <c r="BE180" s="115"/>
      <c r="BF180" s="115"/>
      <c r="BG180" s="115"/>
      <c r="BH180" s="115"/>
      <c r="BI180" s="115"/>
      <c r="BJ180" s="115"/>
      <c r="BK180" s="115"/>
      <c r="BL180" s="115"/>
      <c r="BM180" s="115"/>
      <c r="BN180" s="115"/>
      <c r="BO180" s="115"/>
      <c r="BP180" s="115"/>
      <c r="BQ180" s="140"/>
      <c r="BR180" s="98">
        <f t="shared" si="9"/>
        <v>19800000</v>
      </c>
      <c r="BS180" s="121">
        <f t="shared" si="10"/>
        <v>268</v>
      </c>
      <c r="BT180" s="122"/>
      <c r="BU180" s="138"/>
      <c r="BV180" s="124" t="s">
        <v>1118</v>
      </c>
      <c r="BW180" s="143" t="s">
        <v>1872</v>
      </c>
      <c r="BX180" s="167" t="s">
        <v>2297</v>
      </c>
      <c r="BY180" s="169"/>
      <c r="BZ180" s="169"/>
      <c r="CA180" s="149">
        <v>44281</v>
      </c>
      <c r="CB180" s="149">
        <v>44284</v>
      </c>
      <c r="CC180" s="165" t="s">
        <v>1957</v>
      </c>
      <c r="CD180" s="173" t="s">
        <v>2113</v>
      </c>
      <c r="CE180" s="170" t="s">
        <v>121</v>
      </c>
      <c r="CF180" s="155"/>
      <c r="CG180" s="155"/>
      <c r="CH180" s="155"/>
      <c r="CI180" s="164"/>
      <c r="CJ180" s="221"/>
      <c r="CK180" s="245"/>
      <c r="CL180" s="164"/>
      <c r="CM180" s="156"/>
      <c r="CN180" s="156" t="s">
        <v>2307</v>
      </c>
      <c r="CO180" s="143" t="s">
        <v>1121</v>
      </c>
      <c r="CP180" s="143" t="s">
        <v>3102</v>
      </c>
    </row>
    <row r="181" spans="1:94" ht="22.5" customHeight="1" x14ac:dyDescent="0.25">
      <c r="A181" s="68">
        <v>179</v>
      </c>
      <c r="B181" s="63" t="s">
        <v>97</v>
      </c>
      <c r="C181" s="64" t="s">
        <v>451</v>
      </c>
      <c r="D181" s="67" t="s">
        <v>452</v>
      </c>
      <c r="E181" s="67" t="s">
        <v>555</v>
      </c>
      <c r="F181" s="67" t="s">
        <v>557</v>
      </c>
      <c r="G181" s="221">
        <v>79817331</v>
      </c>
      <c r="H181" s="221">
        <v>8</v>
      </c>
      <c r="I181" s="71" t="s">
        <v>560</v>
      </c>
      <c r="J181" s="72">
        <v>29522</v>
      </c>
      <c r="K181" s="216">
        <v>28</v>
      </c>
      <c r="L181" s="217">
        <v>10</v>
      </c>
      <c r="M181" s="217">
        <v>1980</v>
      </c>
      <c r="N181" s="199" t="e">
        <v>#N/A</v>
      </c>
      <c r="O181" s="80" t="s">
        <v>955</v>
      </c>
      <c r="P181" s="114" t="s">
        <v>3109</v>
      </c>
      <c r="Q181" s="80">
        <v>3138161128</v>
      </c>
      <c r="R181" s="215" t="s">
        <v>956</v>
      </c>
      <c r="S181" s="214"/>
      <c r="T181" s="198" t="e">
        <v>#N/A</v>
      </c>
      <c r="U181" s="150" t="e">
        <v>#N/A</v>
      </c>
      <c r="V181" s="78" t="s">
        <v>566</v>
      </c>
      <c r="W181" s="79">
        <v>4</v>
      </c>
      <c r="X181" s="146" t="s">
        <v>1085</v>
      </c>
      <c r="Y181" s="153" t="s">
        <v>1085</v>
      </c>
      <c r="Z181" s="167" t="s">
        <v>1872</v>
      </c>
      <c r="AA181" s="89" t="s">
        <v>1951</v>
      </c>
      <c r="AB181" s="88" t="s">
        <v>2401</v>
      </c>
      <c r="AC181" s="92" t="s">
        <v>2402</v>
      </c>
      <c r="AD181" s="94" t="s">
        <v>2169</v>
      </c>
      <c r="AE181" s="95" t="s">
        <v>1162</v>
      </c>
      <c r="AF181" s="97" t="s">
        <v>1124</v>
      </c>
      <c r="AG181" s="150" t="s">
        <v>2767</v>
      </c>
      <c r="AH181" s="117">
        <v>376200000</v>
      </c>
      <c r="AI181" s="116">
        <v>44274</v>
      </c>
      <c r="AJ181" s="102">
        <v>57836</v>
      </c>
      <c r="AK181" s="103">
        <v>44281</v>
      </c>
      <c r="AL181" s="113">
        <v>44284</v>
      </c>
      <c r="AM181" s="164">
        <v>44561</v>
      </c>
      <c r="AN181" s="101">
        <v>8</v>
      </c>
      <c r="AO181" s="101">
        <v>28</v>
      </c>
      <c r="AP181" s="101">
        <v>268</v>
      </c>
      <c r="AQ181" s="100" t="s">
        <v>1770</v>
      </c>
      <c r="AR181" s="106">
        <v>19800000</v>
      </c>
      <c r="AS181" s="106">
        <v>2200000</v>
      </c>
      <c r="AT181" s="109">
        <v>736</v>
      </c>
      <c r="AU181" s="106">
        <v>19800000</v>
      </c>
      <c r="AV181" s="110">
        <v>44284</v>
      </c>
      <c r="AW181" s="104" t="s">
        <v>2231</v>
      </c>
      <c r="AX181" s="115"/>
      <c r="AY181" s="115"/>
      <c r="AZ181" s="115"/>
      <c r="BA181" s="115"/>
      <c r="BB181" s="115"/>
      <c r="BC181" s="115"/>
      <c r="BD181" s="115"/>
      <c r="BE181" s="164"/>
      <c r="BF181" s="115"/>
      <c r="BG181" s="164"/>
      <c r="BH181" s="115"/>
      <c r="BI181" s="115"/>
      <c r="BJ181" s="115"/>
      <c r="BK181" s="115"/>
      <c r="BL181" s="115"/>
      <c r="BM181" s="115"/>
      <c r="BN181" s="115"/>
      <c r="BO181" s="115"/>
      <c r="BP181" s="115"/>
      <c r="BQ181" s="140"/>
      <c r="BR181" s="98">
        <f t="shared" si="9"/>
        <v>19800000</v>
      </c>
      <c r="BS181" s="121">
        <f t="shared" si="10"/>
        <v>268</v>
      </c>
      <c r="BT181" s="122"/>
      <c r="BU181" s="138"/>
      <c r="BV181" s="124" t="s">
        <v>1118</v>
      </c>
      <c r="BW181" s="143" t="s">
        <v>1872</v>
      </c>
      <c r="BX181" s="167" t="s">
        <v>2297</v>
      </c>
      <c r="BY181" s="169"/>
      <c r="BZ181" s="169"/>
      <c r="CA181" s="149">
        <v>44281</v>
      </c>
      <c r="CB181" s="149">
        <v>44284</v>
      </c>
      <c r="CC181" s="165" t="s">
        <v>1958</v>
      </c>
      <c r="CD181" s="173" t="s">
        <v>2114</v>
      </c>
      <c r="CE181" s="170" t="s">
        <v>121</v>
      </c>
      <c r="CF181" s="155"/>
      <c r="CG181" s="155"/>
      <c r="CH181" s="155"/>
      <c r="CI181" s="164"/>
      <c r="CJ181" s="221"/>
      <c r="CK181" s="245"/>
      <c r="CL181" s="164"/>
      <c r="CM181" s="156"/>
      <c r="CN181" s="156" t="s">
        <v>2307</v>
      </c>
      <c r="CO181" s="143" t="s">
        <v>1121</v>
      </c>
      <c r="CP181" s="143" t="s">
        <v>3102</v>
      </c>
    </row>
    <row r="182" spans="1:94" ht="22.5" customHeight="1" x14ac:dyDescent="0.25">
      <c r="A182" s="68">
        <v>180</v>
      </c>
      <c r="B182" s="63" t="s">
        <v>97</v>
      </c>
      <c r="C182" s="64" t="s">
        <v>453</v>
      </c>
      <c r="D182" s="255" t="s">
        <v>3173</v>
      </c>
      <c r="E182" s="67" t="s">
        <v>555</v>
      </c>
      <c r="F182" s="67" t="s">
        <v>557</v>
      </c>
      <c r="G182" s="221">
        <v>98696695</v>
      </c>
      <c r="H182" s="221">
        <v>1</v>
      </c>
      <c r="I182" s="71" t="s">
        <v>560</v>
      </c>
      <c r="J182" s="227">
        <v>29961</v>
      </c>
      <c r="K182" s="228">
        <v>10</v>
      </c>
      <c r="L182" s="229">
        <v>1</v>
      </c>
      <c r="M182" s="229">
        <v>1982</v>
      </c>
      <c r="N182" s="159" t="s">
        <v>2548</v>
      </c>
      <c r="O182" s="80" t="s">
        <v>3174</v>
      </c>
      <c r="P182" s="114"/>
      <c r="Q182" s="158">
        <v>4617546</v>
      </c>
      <c r="R182" s="214" t="s">
        <v>3175</v>
      </c>
      <c r="S182" s="214"/>
      <c r="T182" s="147" t="s">
        <v>575</v>
      </c>
      <c r="U182" s="114" t="s">
        <v>571</v>
      </c>
      <c r="V182" s="78" t="s">
        <v>566</v>
      </c>
      <c r="W182" s="79">
        <v>1</v>
      </c>
      <c r="X182" s="146" t="s">
        <v>1068</v>
      </c>
      <c r="Y182" s="153" t="s">
        <v>1067</v>
      </c>
      <c r="Z182" s="167" t="s">
        <v>1111</v>
      </c>
      <c r="AA182" s="89" t="s">
        <v>1952</v>
      </c>
      <c r="AB182" s="88" t="s">
        <v>2401</v>
      </c>
      <c r="AC182" s="92" t="s">
        <v>2402</v>
      </c>
      <c r="AD182" s="94" t="s">
        <v>2175</v>
      </c>
      <c r="AE182" s="95" t="s">
        <v>1123</v>
      </c>
      <c r="AF182" s="97" t="s">
        <v>1124</v>
      </c>
      <c r="AG182" s="150" t="s">
        <v>2798</v>
      </c>
      <c r="AH182" s="117">
        <v>99000000</v>
      </c>
      <c r="AI182" s="116">
        <v>44281</v>
      </c>
      <c r="AJ182" s="102">
        <v>57649</v>
      </c>
      <c r="AK182" s="103">
        <v>44281</v>
      </c>
      <c r="AL182" s="113">
        <v>44284</v>
      </c>
      <c r="AM182" s="164">
        <v>44561</v>
      </c>
      <c r="AN182" s="101">
        <v>8</v>
      </c>
      <c r="AO182" s="101">
        <v>28</v>
      </c>
      <c r="AP182" s="101">
        <v>268</v>
      </c>
      <c r="AQ182" s="100" t="s">
        <v>1770</v>
      </c>
      <c r="AR182" s="106">
        <v>49500000</v>
      </c>
      <c r="AS182" s="106">
        <v>5500000</v>
      </c>
      <c r="AT182" s="109" t="s">
        <v>2163</v>
      </c>
      <c r="AU182" s="106">
        <v>49500000</v>
      </c>
      <c r="AV182" s="110">
        <v>44284</v>
      </c>
      <c r="AW182" s="104" t="s">
        <v>2232</v>
      </c>
      <c r="AX182" s="252" t="s">
        <v>3146</v>
      </c>
      <c r="AY182" s="164">
        <v>44336</v>
      </c>
      <c r="AZ182" s="115"/>
      <c r="BA182" s="115"/>
      <c r="BB182" s="115"/>
      <c r="BC182" s="115"/>
      <c r="BD182" s="115"/>
      <c r="BE182" s="164">
        <v>44336</v>
      </c>
      <c r="BF182" s="169"/>
      <c r="BG182" s="164">
        <v>44556</v>
      </c>
      <c r="BH182" s="115"/>
      <c r="BI182" s="115"/>
      <c r="BJ182" s="115"/>
      <c r="BK182" s="115"/>
      <c r="BL182" s="115"/>
      <c r="BM182" s="115"/>
      <c r="BN182" s="115"/>
      <c r="BO182" s="115"/>
      <c r="BP182" s="115"/>
      <c r="BQ182" s="140"/>
      <c r="BR182" s="98">
        <f t="shared" si="9"/>
        <v>49500000</v>
      </c>
      <c r="BS182" s="121">
        <f t="shared" si="10"/>
        <v>268</v>
      </c>
      <c r="BT182" s="122"/>
      <c r="BU182" s="138"/>
      <c r="BV182" s="124" t="s">
        <v>1118</v>
      </c>
      <c r="BW182" s="143" t="s">
        <v>1111</v>
      </c>
      <c r="BX182" s="154" t="s">
        <v>115</v>
      </c>
      <c r="BY182" s="169"/>
      <c r="BZ182" s="169"/>
      <c r="CA182" s="149">
        <v>44281</v>
      </c>
      <c r="CB182" s="149">
        <v>44284</v>
      </c>
      <c r="CC182" s="165" t="s">
        <v>1959</v>
      </c>
      <c r="CD182" s="173" t="s">
        <v>2115</v>
      </c>
      <c r="CE182" s="170" t="s">
        <v>1129</v>
      </c>
      <c r="CF182" s="162" t="s">
        <v>454</v>
      </c>
      <c r="CG182" s="221">
        <v>52869160</v>
      </c>
      <c r="CH182" s="162" t="s">
        <v>3173</v>
      </c>
      <c r="CI182" s="164">
        <v>44336</v>
      </c>
      <c r="CJ182" s="221">
        <v>826</v>
      </c>
      <c r="CK182" s="245">
        <v>40516667</v>
      </c>
      <c r="CL182" s="164">
        <v>44336</v>
      </c>
      <c r="CM182" s="156"/>
      <c r="CN182" s="156" t="s">
        <v>2307</v>
      </c>
      <c r="CO182" s="143" t="s">
        <v>1121</v>
      </c>
      <c r="CP182" s="143" t="s">
        <v>3102</v>
      </c>
    </row>
    <row r="183" spans="1:94" ht="22.5" customHeight="1" x14ac:dyDescent="0.25">
      <c r="A183" s="68">
        <v>181</v>
      </c>
      <c r="B183" s="63" t="s">
        <v>97</v>
      </c>
      <c r="C183" s="64" t="s">
        <v>455</v>
      </c>
      <c r="D183" s="67" t="s">
        <v>456</v>
      </c>
      <c r="E183" s="67" t="s">
        <v>555</v>
      </c>
      <c r="F183" s="67" t="s">
        <v>557</v>
      </c>
      <c r="G183" s="221">
        <v>1018442877</v>
      </c>
      <c r="H183" s="221">
        <v>5</v>
      </c>
      <c r="I183" s="71" t="s">
        <v>559</v>
      </c>
      <c r="J183" s="72">
        <v>33321</v>
      </c>
      <c r="K183" s="216">
        <v>24</v>
      </c>
      <c r="L183" s="217">
        <v>3</v>
      </c>
      <c r="M183" s="217">
        <v>1991</v>
      </c>
      <c r="N183" s="199" t="e">
        <v>#N/A</v>
      </c>
      <c r="O183" s="80" t="s">
        <v>959</v>
      </c>
      <c r="P183" s="114" t="s">
        <v>3109</v>
      </c>
      <c r="Q183" s="80">
        <v>3104948493</v>
      </c>
      <c r="R183" s="215" t="s">
        <v>960</v>
      </c>
      <c r="S183" s="214" t="s">
        <v>2959</v>
      </c>
      <c r="T183" s="198" t="e">
        <v>#N/A</v>
      </c>
      <c r="U183" s="150" t="e">
        <v>#N/A</v>
      </c>
      <c r="V183" s="78" t="s">
        <v>566</v>
      </c>
      <c r="W183" s="79">
        <v>3</v>
      </c>
      <c r="X183" s="146" t="s">
        <v>1068</v>
      </c>
      <c r="Y183" s="212" t="e">
        <v>#N/A</v>
      </c>
      <c r="Z183" s="167" t="s">
        <v>3105</v>
      </c>
      <c r="AA183" s="89" t="s">
        <v>2128</v>
      </c>
      <c r="AB183" s="88" t="s">
        <v>2401</v>
      </c>
      <c r="AC183" s="92" t="s">
        <v>2402</v>
      </c>
      <c r="AD183" s="94" t="s">
        <v>2176</v>
      </c>
      <c r="AE183" s="95" t="s">
        <v>1671</v>
      </c>
      <c r="AF183" s="97" t="s">
        <v>1672</v>
      </c>
      <c r="AG183" s="150" t="s">
        <v>2799</v>
      </c>
      <c r="AH183" s="117">
        <v>43000000</v>
      </c>
      <c r="AI183" s="116">
        <v>44266</v>
      </c>
      <c r="AJ183" s="102">
        <v>56872</v>
      </c>
      <c r="AK183" s="103">
        <v>44284</v>
      </c>
      <c r="AL183" s="113">
        <v>44284</v>
      </c>
      <c r="AM183" s="113">
        <v>44561</v>
      </c>
      <c r="AN183" s="101">
        <v>9</v>
      </c>
      <c r="AO183" s="101">
        <v>1</v>
      </c>
      <c r="AP183" s="101">
        <v>271</v>
      </c>
      <c r="AQ183" s="101" t="s">
        <v>2126</v>
      </c>
      <c r="AR183" s="106">
        <v>38986667</v>
      </c>
      <c r="AS183" s="106">
        <v>4300000</v>
      </c>
      <c r="AT183" s="109" t="s">
        <v>2164</v>
      </c>
      <c r="AU183" s="106">
        <v>38986667</v>
      </c>
      <c r="AV183" s="110">
        <v>44284</v>
      </c>
      <c r="AW183" s="104" t="s">
        <v>2129</v>
      </c>
      <c r="AX183" s="115"/>
      <c r="AY183" s="115"/>
      <c r="AZ183" s="115"/>
      <c r="BA183" s="115"/>
      <c r="BB183" s="115"/>
      <c r="BC183" s="115"/>
      <c r="BD183" s="115"/>
      <c r="BE183" s="115"/>
      <c r="BF183" s="115"/>
      <c r="BG183" s="115"/>
      <c r="BH183" s="115"/>
      <c r="BI183" s="115"/>
      <c r="BJ183" s="115"/>
      <c r="BK183" s="115"/>
      <c r="BL183" s="115"/>
      <c r="BM183" s="115"/>
      <c r="BN183" s="115"/>
      <c r="BO183" s="115"/>
      <c r="BP183" s="115"/>
      <c r="BQ183" s="140"/>
      <c r="BR183" s="98">
        <f t="shared" si="9"/>
        <v>38986667</v>
      </c>
      <c r="BS183" s="121">
        <f t="shared" si="10"/>
        <v>271</v>
      </c>
      <c r="BT183" s="122"/>
      <c r="BU183" s="138"/>
      <c r="BV183" s="124" t="s">
        <v>1118</v>
      </c>
      <c r="BW183" s="143" t="s">
        <v>1109</v>
      </c>
      <c r="BX183" s="154" t="s">
        <v>1259</v>
      </c>
      <c r="BY183" s="169"/>
      <c r="BZ183" s="169"/>
      <c r="CA183" s="149">
        <v>44284</v>
      </c>
      <c r="CB183" s="149">
        <v>44284</v>
      </c>
      <c r="CC183" s="165" t="s">
        <v>2116</v>
      </c>
      <c r="CD183" s="173" t="s">
        <v>2117</v>
      </c>
      <c r="CE183" s="170" t="s">
        <v>1129</v>
      </c>
      <c r="CF183" s="155"/>
      <c r="CG183" s="155"/>
      <c r="CH183" s="155"/>
      <c r="CI183" s="164"/>
      <c r="CJ183" s="221"/>
      <c r="CK183" s="245"/>
      <c r="CL183" s="164"/>
      <c r="CM183" s="156"/>
      <c r="CN183" s="156" t="s">
        <v>2307</v>
      </c>
      <c r="CO183" s="143" t="s">
        <v>1121</v>
      </c>
      <c r="CP183" s="143" t="s">
        <v>3102</v>
      </c>
    </row>
    <row r="184" spans="1:94" ht="22.5" customHeight="1" x14ac:dyDescent="0.25">
      <c r="A184" s="68">
        <v>182</v>
      </c>
      <c r="B184" s="63" t="s">
        <v>97</v>
      </c>
      <c r="C184" s="64" t="s">
        <v>457</v>
      </c>
      <c r="D184" s="67" t="s">
        <v>458</v>
      </c>
      <c r="E184" s="67" t="s">
        <v>555</v>
      </c>
      <c r="F184" s="67" t="s">
        <v>557</v>
      </c>
      <c r="G184" s="221">
        <v>1023016806</v>
      </c>
      <c r="H184" s="221">
        <v>4</v>
      </c>
      <c r="I184" s="71" t="s">
        <v>559</v>
      </c>
      <c r="J184" s="72">
        <v>35338</v>
      </c>
      <c r="K184" s="216">
        <v>30</v>
      </c>
      <c r="L184" s="217">
        <v>9</v>
      </c>
      <c r="M184" s="217">
        <v>1996</v>
      </c>
      <c r="N184" s="199" t="e">
        <v>#N/A</v>
      </c>
      <c r="O184" s="80" t="s">
        <v>961</v>
      </c>
      <c r="P184" s="114" t="s">
        <v>3109</v>
      </c>
      <c r="Q184" s="80">
        <v>3142699647</v>
      </c>
      <c r="R184" s="215" t="s">
        <v>962</v>
      </c>
      <c r="S184" s="214" t="s">
        <v>2960</v>
      </c>
      <c r="T184" s="198" t="e">
        <v>#N/A</v>
      </c>
      <c r="U184" s="150" t="e">
        <v>#N/A</v>
      </c>
      <c r="V184" s="78" t="s">
        <v>566</v>
      </c>
      <c r="W184" s="79">
        <v>1</v>
      </c>
      <c r="X184" s="146" t="s">
        <v>1085</v>
      </c>
      <c r="Y184" s="153" t="s">
        <v>1085</v>
      </c>
      <c r="Z184" s="167" t="s">
        <v>3096</v>
      </c>
      <c r="AA184" s="93" t="s">
        <v>2130</v>
      </c>
      <c r="AB184" s="88" t="s">
        <v>2401</v>
      </c>
      <c r="AC184" s="92" t="s">
        <v>2402</v>
      </c>
      <c r="AD184" s="94" t="s">
        <v>1395</v>
      </c>
      <c r="AE184" s="95" t="s">
        <v>1123</v>
      </c>
      <c r="AF184" s="97" t="s">
        <v>1124</v>
      </c>
      <c r="AG184" s="150" t="s">
        <v>1345</v>
      </c>
      <c r="AH184" s="117">
        <v>75000000</v>
      </c>
      <c r="AI184" s="116">
        <v>44249</v>
      </c>
      <c r="AJ184" s="102">
        <v>55943</v>
      </c>
      <c r="AK184" s="103">
        <v>44284</v>
      </c>
      <c r="AL184" s="113">
        <v>44284</v>
      </c>
      <c r="AM184" s="113">
        <v>44561</v>
      </c>
      <c r="AN184" s="101">
        <v>9</v>
      </c>
      <c r="AO184" s="101">
        <v>1</v>
      </c>
      <c r="AP184" s="101">
        <v>271</v>
      </c>
      <c r="AQ184" s="101" t="s">
        <v>2126</v>
      </c>
      <c r="AR184" s="106">
        <v>22666667</v>
      </c>
      <c r="AS184" s="106">
        <v>2500000</v>
      </c>
      <c r="AT184" s="109" t="s">
        <v>2165</v>
      </c>
      <c r="AU184" s="106">
        <v>22666667</v>
      </c>
      <c r="AV184" s="110">
        <v>44284</v>
      </c>
      <c r="AW184" s="104" t="s">
        <v>2131</v>
      </c>
      <c r="AX184" s="115"/>
      <c r="AY184" s="115"/>
      <c r="AZ184" s="115"/>
      <c r="BA184" s="115"/>
      <c r="BB184" s="115"/>
      <c r="BC184" s="115"/>
      <c r="BD184" s="115"/>
      <c r="BE184" s="115"/>
      <c r="BF184" s="115"/>
      <c r="BG184" s="115"/>
      <c r="BH184" s="115"/>
      <c r="BI184" s="115"/>
      <c r="BJ184" s="115"/>
      <c r="BK184" s="115"/>
      <c r="BL184" s="115"/>
      <c r="BM184" s="115"/>
      <c r="BN184" s="115"/>
      <c r="BO184" s="115"/>
      <c r="BP184" s="115"/>
      <c r="BQ184" s="140"/>
      <c r="BR184" s="98">
        <f t="shared" si="9"/>
        <v>22666667</v>
      </c>
      <c r="BS184" s="121">
        <f t="shared" si="10"/>
        <v>271</v>
      </c>
      <c r="BT184" s="122"/>
      <c r="BU184" s="138"/>
      <c r="BV184" s="124" t="s">
        <v>1118</v>
      </c>
      <c r="BW184" s="143" t="s">
        <v>1109</v>
      </c>
      <c r="BX184" s="154" t="s">
        <v>2299</v>
      </c>
      <c r="BY184" s="169"/>
      <c r="BZ184" s="169"/>
      <c r="CA184" s="149">
        <v>44284</v>
      </c>
      <c r="CB184" s="149">
        <v>44285</v>
      </c>
      <c r="CC184" s="165" t="s">
        <v>2118</v>
      </c>
      <c r="CD184" s="173" t="s">
        <v>2119</v>
      </c>
      <c r="CE184" s="170" t="s">
        <v>1352</v>
      </c>
      <c r="CF184" s="155"/>
      <c r="CG184" s="155"/>
      <c r="CH184" s="154"/>
      <c r="CI184" s="164"/>
      <c r="CJ184" s="221"/>
      <c r="CK184" s="245"/>
      <c r="CL184" s="164"/>
      <c r="CM184" s="154"/>
      <c r="CN184" s="156" t="s">
        <v>2307</v>
      </c>
      <c r="CO184" s="143" t="s">
        <v>1121</v>
      </c>
      <c r="CP184" s="143" t="s">
        <v>3102</v>
      </c>
    </row>
    <row r="185" spans="1:94" ht="22.5" customHeight="1" x14ac:dyDescent="0.25">
      <c r="A185" s="68">
        <v>183</v>
      </c>
      <c r="B185" s="63" t="s">
        <v>97</v>
      </c>
      <c r="C185" s="64" t="s">
        <v>459</v>
      </c>
      <c r="D185" s="67" t="s">
        <v>460</v>
      </c>
      <c r="E185" s="67" t="s">
        <v>555</v>
      </c>
      <c r="F185" s="67" t="s">
        <v>557</v>
      </c>
      <c r="G185" s="221">
        <v>1022994791</v>
      </c>
      <c r="H185" s="221">
        <v>3</v>
      </c>
      <c r="I185" s="71" t="s">
        <v>559</v>
      </c>
      <c r="J185" s="72">
        <v>34437</v>
      </c>
      <c r="K185" s="216">
        <v>13</v>
      </c>
      <c r="L185" s="217">
        <v>4</v>
      </c>
      <c r="M185" s="217">
        <v>1994</v>
      </c>
      <c r="N185" s="199" t="e">
        <v>#N/A</v>
      </c>
      <c r="O185" s="80" t="s">
        <v>963</v>
      </c>
      <c r="P185" s="114" t="s">
        <v>3109</v>
      </c>
      <c r="Q185" s="80">
        <v>3138117025</v>
      </c>
      <c r="R185" s="215" t="s">
        <v>964</v>
      </c>
      <c r="S185" s="214"/>
      <c r="T185" s="198" t="e">
        <v>#N/A</v>
      </c>
      <c r="U185" s="150" t="e">
        <v>#N/A</v>
      </c>
      <c r="V185" s="78" t="s">
        <v>566</v>
      </c>
      <c r="W185" s="79">
        <v>4</v>
      </c>
      <c r="X185" s="146" t="s">
        <v>1085</v>
      </c>
      <c r="Y185" s="153" t="s">
        <v>1085</v>
      </c>
      <c r="Z185" s="167" t="s">
        <v>1872</v>
      </c>
      <c r="AA185" s="242" t="s">
        <v>2133</v>
      </c>
      <c r="AB185" s="88" t="s">
        <v>2401</v>
      </c>
      <c r="AC185" s="92" t="s">
        <v>2402</v>
      </c>
      <c r="AD185" s="94" t="s">
        <v>2169</v>
      </c>
      <c r="AE185" s="95" t="s">
        <v>1162</v>
      </c>
      <c r="AF185" s="97" t="s">
        <v>1124</v>
      </c>
      <c r="AG185" s="150" t="s">
        <v>1345</v>
      </c>
      <c r="AH185" s="117">
        <v>75000000</v>
      </c>
      <c r="AI185" s="116">
        <v>44249</v>
      </c>
      <c r="AJ185" s="102">
        <v>57836</v>
      </c>
      <c r="AK185" s="103">
        <v>44284</v>
      </c>
      <c r="AL185" s="113">
        <v>44285</v>
      </c>
      <c r="AM185" s="113">
        <v>44558</v>
      </c>
      <c r="AN185" s="101">
        <v>8</v>
      </c>
      <c r="AO185" s="101">
        <v>28</v>
      </c>
      <c r="AP185" s="101">
        <v>268</v>
      </c>
      <c r="AQ185" s="100" t="s">
        <v>1770</v>
      </c>
      <c r="AR185" s="106">
        <v>19800000</v>
      </c>
      <c r="AS185" s="106">
        <v>2200000</v>
      </c>
      <c r="AT185" s="109">
        <v>742</v>
      </c>
      <c r="AU185" s="106">
        <v>19800000</v>
      </c>
      <c r="AV185" s="110">
        <v>44285</v>
      </c>
      <c r="AW185" s="104" t="s">
        <v>2246</v>
      </c>
      <c r="AX185" s="115"/>
      <c r="AY185" s="115"/>
      <c r="AZ185" s="115"/>
      <c r="BA185" s="115"/>
      <c r="BB185" s="115"/>
      <c r="BC185" s="115"/>
      <c r="BD185" s="115"/>
      <c r="BE185" s="115"/>
      <c r="BF185" s="115"/>
      <c r="BG185" s="115"/>
      <c r="BH185" s="115"/>
      <c r="BI185" s="115"/>
      <c r="BJ185" s="115"/>
      <c r="BK185" s="115"/>
      <c r="BL185" s="115"/>
      <c r="BM185" s="115"/>
      <c r="BN185" s="115"/>
      <c r="BO185" s="115"/>
      <c r="BP185" s="115"/>
      <c r="BQ185" s="140"/>
      <c r="BR185" s="98">
        <f t="shared" si="9"/>
        <v>19800000</v>
      </c>
      <c r="BS185" s="121">
        <f t="shared" si="10"/>
        <v>268</v>
      </c>
      <c r="BT185" s="122"/>
      <c r="BU185" s="138"/>
      <c r="BV185" s="124" t="s">
        <v>1118</v>
      </c>
      <c r="BW185" s="143" t="s">
        <v>1872</v>
      </c>
      <c r="BX185" s="167" t="s">
        <v>2297</v>
      </c>
      <c r="BY185" s="169"/>
      <c r="BZ185" s="169"/>
      <c r="CA185" s="149">
        <v>44284</v>
      </c>
      <c r="CB185" s="149">
        <v>44285</v>
      </c>
      <c r="CC185" s="165" t="s">
        <v>2132</v>
      </c>
      <c r="CD185" s="173" t="s">
        <v>2120</v>
      </c>
      <c r="CE185" s="170" t="s">
        <v>1352</v>
      </c>
      <c r="CF185" s="155"/>
      <c r="CG185" s="155"/>
      <c r="CH185" s="155"/>
      <c r="CI185" s="164"/>
      <c r="CJ185" s="221"/>
      <c r="CK185" s="245"/>
      <c r="CL185" s="164"/>
      <c r="CM185" s="156"/>
      <c r="CN185" s="156" t="s">
        <v>2307</v>
      </c>
      <c r="CO185" s="143" t="s">
        <v>1121</v>
      </c>
      <c r="CP185" s="143" t="s">
        <v>3102</v>
      </c>
    </row>
    <row r="186" spans="1:94" ht="22.5" customHeight="1" x14ac:dyDescent="0.25">
      <c r="A186" s="68">
        <v>184</v>
      </c>
      <c r="B186" s="63" t="s">
        <v>97</v>
      </c>
      <c r="C186" s="64" t="s">
        <v>461</v>
      </c>
      <c r="D186" s="67" t="s">
        <v>462</v>
      </c>
      <c r="E186" s="67" t="s">
        <v>555</v>
      </c>
      <c r="F186" s="67" t="s">
        <v>557</v>
      </c>
      <c r="G186" s="221">
        <v>1023002735</v>
      </c>
      <c r="H186" s="221">
        <v>9</v>
      </c>
      <c r="I186" s="71" t="s">
        <v>559</v>
      </c>
      <c r="J186" s="72">
        <v>34829</v>
      </c>
      <c r="K186" s="216">
        <v>10</v>
      </c>
      <c r="L186" s="217">
        <v>5</v>
      </c>
      <c r="M186" s="217">
        <v>1995</v>
      </c>
      <c r="N186" s="199" t="e">
        <v>#N/A</v>
      </c>
      <c r="O186" s="80" t="s">
        <v>965</v>
      </c>
      <c r="P186" s="114" t="s">
        <v>3109</v>
      </c>
      <c r="Q186" s="80">
        <v>3213309011</v>
      </c>
      <c r="R186" s="215" t="s">
        <v>966</v>
      </c>
      <c r="S186" s="214"/>
      <c r="T186" s="198" t="e">
        <v>#N/A</v>
      </c>
      <c r="U186" s="150" t="e">
        <v>#N/A</v>
      </c>
      <c r="V186" s="78" t="s">
        <v>566</v>
      </c>
      <c r="W186" s="79">
        <v>1</v>
      </c>
      <c r="X186" s="146" t="s">
        <v>1085</v>
      </c>
      <c r="Y186" s="153" t="s">
        <v>1085</v>
      </c>
      <c r="Z186" s="167" t="s">
        <v>1774</v>
      </c>
      <c r="AA186" s="93" t="s">
        <v>2135</v>
      </c>
      <c r="AB186" s="88" t="s">
        <v>2401</v>
      </c>
      <c r="AC186" s="92" t="s">
        <v>2402</v>
      </c>
      <c r="AD186" s="94" t="s">
        <v>1751</v>
      </c>
      <c r="AE186" s="95" t="s">
        <v>1162</v>
      </c>
      <c r="AF186" s="97" t="s">
        <v>1124</v>
      </c>
      <c r="AG186" s="150" t="s">
        <v>2764</v>
      </c>
      <c r="AH186" s="117">
        <v>115000000</v>
      </c>
      <c r="AI186" s="116">
        <v>44259</v>
      </c>
      <c r="AJ186" s="102">
        <v>56813</v>
      </c>
      <c r="AK186" s="103">
        <v>44284</v>
      </c>
      <c r="AL186" s="113">
        <v>44285</v>
      </c>
      <c r="AM186" s="113">
        <v>44561</v>
      </c>
      <c r="AN186" s="101">
        <v>9</v>
      </c>
      <c r="AO186" s="101">
        <v>1</v>
      </c>
      <c r="AP186" s="101">
        <v>271</v>
      </c>
      <c r="AQ186" s="101" t="s">
        <v>2126</v>
      </c>
      <c r="AR186" s="106">
        <v>20853333</v>
      </c>
      <c r="AS186" s="106">
        <v>2300000</v>
      </c>
      <c r="AT186" s="109">
        <v>748</v>
      </c>
      <c r="AU186" s="106">
        <v>20853333</v>
      </c>
      <c r="AV186" s="113">
        <v>44285</v>
      </c>
      <c r="AW186" s="104" t="s">
        <v>2233</v>
      </c>
      <c r="AX186" s="115"/>
      <c r="AY186" s="115"/>
      <c r="AZ186" s="115"/>
      <c r="BA186" s="115"/>
      <c r="BB186" s="115"/>
      <c r="BC186" s="115"/>
      <c r="BD186" s="115"/>
      <c r="BE186" s="115"/>
      <c r="BF186" s="115"/>
      <c r="BG186" s="115"/>
      <c r="BH186" s="115"/>
      <c r="BI186" s="115"/>
      <c r="BJ186" s="115"/>
      <c r="BK186" s="115"/>
      <c r="BL186" s="115"/>
      <c r="BM186" s="115"/>
      <c r="BN186" s="115"/>
      <c r="BO186" s="115"/>
      <c r="BP186" s="115"/>
      <c r="BQ186" s="140"/>
      <c r="BR186" s="98">
        <f t="shared" si="9"/>
        <v>20853333</v>
      </c>
      <c r="BS186" s="121">
        <f t="shared" si="10"/>
        <v>271</v>
      </c>
      <c r="BT186" s="122"/>
      <c r="BU186" s="138"/>
      <c r="BV186" s="124" t="s">
        <v>1118</v>
      </c>
      <c r="BW186" s="152" t="s">
        <v>1774</v>
      </c>
      <c r="BX186" s="154" t="s">
        <v>2295</v>
      </c>
      <c r="BY186" s="169"/>
      <c r="BZ186" s="169"/>
      <c r="CA186" s="149">
        <v>44284</v>
      </c>
      <c r="CB186" s="149">
        <v>44285</v>
      </c>
      <c r="CC186" s="165" t="s">
        <v>2134</v>
      </c>
      <c r="CD186" s="173" t="s">
        <v>2121</v>
      </c>
      <c r="CE186" s="170" t="s">
        <v>1301</v>
      </c>
      <c r="CF186" s="155"/>
      <c r="CG186" s="155"/>
      <c r="CH186" s="155"/>
      <c r="CI186" s="164"/>
      <c r="CJ186" s="221"/>
      <c r="CK186" s="245"/>
      <c r="CL186" s="164"/>
      <c r="CM186" s="156"/>
      <c r="CN186" s="156" t="s">
        <v>2307</v>
      </c>
      <c r="CO186" s="143" t="s">
        <v>1121</v>
      </c>
      <c r="CP186" s="143" t="s">
        <v>3102</v>
      </c>
    </row>
    <row r="187" spans="1:94" ht="24" customHeight="1" x14ac:dyDescent="0.25">
      <c r="A187" s="68">
        <v>185</v>
      </c>
      <c r="B187" s="63" t="s">
        <v>97</v>
      </c>
      <c r="C187" s="64" t="s">
        <v>463</v>
      </c>
      <c r="D187" s="67" t="s">
        <v>464</v>
      </c>
      <c r="E187" s="67" t="s">
        <v>555</v>
      </c>
      <c r="F187" s="67" t="s">
        <v>557</v>
      </c>
      <c r="G187" s="221">
        <v>1032358125</v>
      </c>
      <c r="H187" s="221">
        <v>7</v>
      </c>
      <c r="I187" s="71" t="s">
        <v>559</v>
      </c>
      <c r="J187" s="72">
        <v>31464</v>
      </c>
      <c r="K187" s="216">
        <v>21</v>
      </c>
      <c r="L187" s="217">
        <v>2</v>
      </c>
      <c r="M187" s="217">
        <v>1986</v>
      </c>
      <c r="N187" s="199" t="e">
        <v>#N/A</v>
      </c>
      <c r="O187" s="80" t="s">
        <v>967</v>
      </c>
      <c r="P187" s="114" t="s">
        <v>3109</v>
      </c>
      <c r="Q187" s="80">
        <v>3102675322</v>
      </c>
      <c r="R187" s="215" t="s">
        <v>968</v>
      </c>
      <c r="S187" s="214"/>
      <c r="T187" s="198" t="e">
        <v>#N/A</v>
      </c>
      <c r="U187" s="150" t="e">
        <v>#N/A</v>
      </c>
      <c r="V187" s="78" t="s">
        <v>566</v>
      </c>
      <c r="W187" s="79">
        <v>4</v>
      </c>
      <c r="X187" s="146" t="s">
        <v>1085</v>
      </c>
      <c r="Y187" s="153" t="s">
        <v>1085</v>
      </c>
      <c r="Z187" s="167" t="s">
        <v>1872</v>
      </c>
      <c r="AA187" s="93" t="s">
        <v>2136</v>
      </c>
      <c r="AB187" s="88" t="s">
        <v>2401</v>
      </c>
      <c r="AC187" s="92" t="s">
        <v>2402</v>
      </c>
      <c r="AD187" s="94" t="s">
        <v>2169</v>
      </c>
      <c r="AE187" s="95" t="s">
        <v>1162</v>
      </c>
      <c r="AF187" s="97" t="s">
        <v>1124</v>
      </c>
      <c r="AG187" s="150" t="s">
        <v>2767</v>
      </c>
      <c r="AH187" s="117">
        <v>376200000</v>
      </c>
      <c r="AI187" s="116">
        <v>44274</v>
      </c>
      <c r="AJ187" s="102">
        <v>57836</v>
      </c>
      <c r="AK187" s="103">
        <v>44284</v>
      </c>
      <c r="AL187" s="113">
        <v>44285</v>
      </c>
      <c r="AM187" s="113">
        <v>44558</v>
      </c>
      <c r="AN187" s="101">
        <v>8</v>
      </c>
      <c r="AO187" s="101">
        <v>28</v>
      </c>
      <c r="AP187" s="101">
        <v>268</v>
      </c>
      <c r="AQ187" s="100" t="s">
        <v>1770</v>
      </c>
      <c r="AR187" s="106">
        <v>19800000</v>
      </c>
      <c r="AS187" s="106">
        <v>2200000</v>
      </c>
      <c r="AT187" s="109">
        <v>749</v>
      </c>
      <c r="AU187" s="106">
        <v>19800000</v>
      </c>
      <c r="AV187" s="110">
        <v>44285</v>
      </c>
      <c r="AW187" s="104" t="s">
        <v>2234</v>
      </c>
      <c r="AX187" s="115"/>
      <c r="AY187" s="115"/>
      <c r="AZ187" s="115"/>
      <c r="BA187" s="115"/>
      <c r="BB187" s="115"/>
      <c r="BC187" s="115"/>
      <c r="BD187" s="115"/>
      <c r="BE187" s="115"/>
      <c r="BF187" s="115"/>
      <c r="BG187" s="115"/>
      <c r="BH187" s="115"/>
      <c r="BI187" s="115"/>
      <c r="BJ187" s="115"/>
      <c r="BK187" s="115"/>
      <c r="BL187" s="115"/>
      <c r="BM187" s="115"/>
      <c r="BN187" s="115"/>
      <c r="BO187" s="115"/>
      <c r="BP187" s="115"/>
      <c r="BQ187" s="140"/>
      <c r="BR187" s="98">
        <f t="shared" si="9"/>
        <v>19800000</v>
      </c>
      <c r="BS187" s="121">
        <f t="shared" si="10"/>
        <v>268</v>
      </c>
      <c r="BT187" s="122"/>
      <c r="BU187" s="136"/>
      <c r="BV187" s="124" t="s">
        <v>1118</v>
      </c>
      <c r="BW187" s="143" t="s">
        <v>1872</v>
      </c>
      <c r="BX187" s="167" t="s">
        <v>2297</v>
      </c>
      <c r="BY187" s="169"/>
      <c r="BZ187" s="169"/>
      <c r="CA187" s="149">
        <v>44284</v>
      </c>
      <c r="CB187" s="149">
        <v>44285</v>
      </c>
      <c r="CC187" s="165" t="s">
        <v>2137</v>
      </c>
      <c r="CD187" s="173" t="s">
        <v>2122</v>
      </c>
      <c r="CE187" s="170" t="s">
        <v>1301</v>
      </c>
      <c r="CF187" s="155"/>
      <c r="CG187" s="155"/>
      <c r="CH187" s="155"/>
      <c r="CI187" s="164"/>
      <c r="CJ187" s="221"/>
      <c r="CK187" s="245"/>
      <c r="CL187" s="164"/>
      <c r="CM187" s="156"/>
      <c r="CN187" s="156" t="s">
        <v>2307</v>
      </c>
      <c r="CO187" s="143" t="s">
        <v>1121</v>
      </c>
      <c r="CP187" s="143" t="s">
        <v>3102</v>
      </c>
    </row>
    <row r="188" spans="1:94" ht="22.5" customHeight="1" x14ac:dyDescent="0.25">
      <c r="A188" s="68">
        <v>186</v>
      </c>
      <c r="B188" s="63" t="s">
        <v>97</v>
      </c>
      <c r="C188" s="64" t="s">
        <v>465</v>
      </c>
      <c r="D188" s="67" t="s">
        <v>466</v>
      </c>
      <c r="E188" s="67" t="s">
        <v>555</v>
      </c>
      <c r="F188" s="67" t="s">
        <v>557</v>
      </c>
      <c r="G188" s="221">
        <v>19321364</v>
      </c>
      <c r="H188" s="221">
        <v>2</v>
      </c>
      <c r="I188" s="71" t="s">
        <v>560</v>
      </c>
      <c r="J188" s="230">
        <v>21810</v>
      </c>
      <c r="K188" s="231">
        <v>17</v>
      </c>
      <c r="L188" s="217">
        <v>9</v>
      </c>
      <c r="M188" s="217">
        <v>1959</v>
      </c>
      <c r="N188" s="159" t="s">
        <v>2526</v>
      </c>
      <c r="O188" s="80" t="s">
        <v>969</v>
      </c>
      <c r="P188" s="114" t="s">
        <v>3122</v>
      </c>
      <c r="Q188" s="80">
        <v>2888512</v>
      </c>
      <c r="R188" s="215" t="s">
        <v>970</v>
      </c>
      <c r="S188" s="215" t="s">
        <v>970</v>
      </c>
      <c r="T188" s="147" t="s">
        <v>613</v>
      </c>
      <c r="U188" s="114" t="s">
        <v>596</v>
      </c>
      <c r="V188" s="78" t="s">
        <v>566</v>
      </c>
      <c r="W188" s="79">
        <v>3</v>
      </c>
      <c r="X188" s="146" t="s">
        <v>1068</v>
      </c>
      <c r="Y188" s="153" t="s">
        <v>2527</v>
      </c>
      <c r="Z188" s="167" t="s">
        <v>1586</v>
      </c>
      <c r="AA188" s="93" t="s">
        <v>2139</v>
      </c>
      <c r="AB188" s="88" t="s">
        <v>2401</v>
      </c>
      <c r="AC188" s="92" t="s">
        <v>2402</v>
      </c>
      <c r="AD188" s="94" t="s">
        <v>2183</v>
      </c>
      <c r="AE188" s="95" t="s">
        <v>1123</v>
      </c>
      <c r="AF188" s="97" t="s">
        <v>1124</v>
      </c>
      <c r="AG188" s="150" t="s">
        <v>2800</v>
      </c>
      <c r="AH188" s="117">
        <v>54000000</v>
      </c>
      <c r="AI188" s="116">
        <v>44280</v>
      </c>
      <c r="AJ188" s="102">
        <v>56865</v>
      </c>
      <c r="AK188" s="103">
        <v>44284</v>
      </c>
      <c r="AL188" s="113">
        <v>44291</v>
      </c>
      <c r="AM188" s="113">
        <v>44558</v>
      </c>
      <c r="AN188" s="101">
        <v>8</v>
      </c>
      <c r="AO188" s="101">
        <v>28</v>
      </c>
      <c r="AP188" s="101">
        <v>268</v>
      </c>
      <c r="AQ188" s="100" t="s">
        <v>1770</v>
      </c>
      <c r="AR188" s="106">
        <v>53000000</v>
      </c>
      <c r="AS188" s="106">
        <v>6000000</v>
      </c>
      <c r="AT188" s="109">
        <v>766</v>
      </c>
      <c r="AU188" s="106">
        <v>53000000</v>
      </c>
      <c r="AV188" s="110">
        <v>44291</v>
      </c>
      <c r="AW188" s="104" t="s">
        <v>2235</v>
      </c>
      <c r="AX188" s="115"/>
      <c r="AY188" s="115"/>
      <c r="AZ188" s="115"/>
      <c r="BA188" s="115"/>
      <c r="BB188" s="115"/>
      <c r="BC188" s="115"/>
      <c r="BD188" s="115"/>
      <c r="BE188" s="115"/>
      <c r="BF188" s="115"/>
      <c r="BG188" s="115"/>
      <c r="BH188" s="115"/>
      <c r="BI188" s="115"/>
      <c r="BJ188" s="115"/>
      <c r="BK188" s="115"/>
      <c r="BL188" s="115"/>
      <c r="BM188" s="115"/>
      <c r="BN188" s="115"/>
      <c r="BO188" s="115"/>
      <c r="BP188" s="115"/>
      <c r="BQ188" s="140"/>
      <c r="BR188" s="98">
        <f t="shared" si="9"/>
        <v>53000000</v>
      </c>
      <c r="BS188" s="121">
        <f t="shared" si="10"/>
        <v>268</v>
      </c>
      <c r="BT188" s="122"/>
      <c r="BU188" s="138"/>
      <c r="BV188" s="124" t="s">
        <v>1118</v>
      </c>
      <c r="BW188" s="143" t="s">
        <v>1586</v>
      </c>
      <c r="BX188" s="154" t="s">
        <v>2302</v>
      </c>
      <c r="BY188" s="169"/>
      <c r="BZ188" s="169"/>
      <c r="CA188" s="149">
        <v>44284</v>
      </c>
      <c r="CB188" s="149">
        <v>44292</v>
      </c>
      <c r="CC188" s="165" t="s">
        <v>2185</v>
      </c>
      <c r="CD188" s="173" t="s">
        <v>2184</v>
      </c>
      <c r="CE188" s="170" t="s">
        <v>249</v>
      </c>
      <c r="CF188" s="155"/>
      <c r="CG188" s="155"/>
      <c r="CH188" s="155"/>
      <c r="CI188" s="164"/>
      <c r="CJ188" s="221"/>
      <c r="CK188" s="245"/>
      <c r="CL188" s="164"/>
      <c r="CM188" s="156"/>
      <c r="CN188" s="156" t="s">
        <v>2307</v>
      </c>
      <c r="CO188" s="143" t="s">
        <v>1121</v>
      </c>
      <c r="CP188" s="267" t="s">
        <v>1111</v>
      </c>
    </row>
    <row r="189" spans="1:94" ht="22.5" customHeight="1" x14ac:dyDescent="0.25">
      <c r="A189" s="68">
        <v>187</v>
      </c>
      <c r="B189" s="63" t="s">
        <v>97</v>
      </c>
      <c r="C189" s="64" t="s">
        <v>467</v>
      </c>
      <c r="D189" s="67" t="s">
        <v>468</v>
      </c>
      <c r="E189" s="67" t="s">
        <v>555</v>
      </c>
      <c r="F189" s="67" t="s">
        <v>557</v>
      </c>
      <c r="G189" s="221">
        <v>53167725</v>
      </c>
      <c r="H189" s="221">
        <v>1</v>
      </c>
      <c r="I189" s="71" t="s">
        <v>559</v>
      </c>
      <c r="J189" s="230">
        <v>31320</v>
      </c>
      <c r="K189" s="231">
        <v>30</v>
      </c>
      <c r="L189" s="217">
        <v>9</v>
      </c>
      <c r="M189" s="217">
        <v>1985</v>
      </c>
      <c r="N189" s="159" t="s">
        <v>572</v>
      </c>
      <c r="O189" s="80" t="s">
        <v>971</v>
      </c>
      <c r="P189" s="114" t="s">
        <v>3109</v>
      </c>
      <c r="Q189" s="80">
        <v>3132031158</v>
      </c>
      <c r="R189" s="215" t="s">
        <v>972</v>
      </c>
      <c r="S189" s="214" t="s">
        <v>2961</v>
      </c>
      <c r="T189" s="200" t="e">
        <v>#N/A</v>
      </c>
      <c r="U189" s="146" t="s">
        <v>583</v>
      </c>
      <c r="V189" s="78" t="s">
        <v>566</v>
      </c>
      <c r="W189" s="79">
        <v>4</v>
      </c>
      <c r="X189" s="146" t="s">
        <v>1085</v>
      </c>
      <c r="Y189" s="153" t="s">
        <v>1085</v>
      </c>
      <c r="Z189" s="167" t="s">
        <v>1872</v>
      </c>
      <c r="AA189" s="93" t="s">
        <v>2138</v>
      </c>
      <c r="AB189" s="88" t="s">
        <v>2401</v>
      </c>
      <c r="AC189" s="92" t="s">
        <v>2402</v>
      </c>
      <c r="AD189" s="94" t="s">
        <v>1821</v>
      </c>
      <c r="AE189" s="95" t="s">
        <v>1822</v>
      </c>
      <c r="AF189" s="97" t="s">
        <v>1823</v>
      </c>
      <c r="AG189" s="150" t="s">
        <v>2771</v>
      </c>
      <c r="AH189" s="117">
        <v>220000000</v>
      </c>
      <c r="AI189" s="116">
        <v>44260</v>
      </c>
      <c r="AJ189" s="102">
        <v>56702</v>
      </c>
      <c r="AK189" s="103">
        <v>44285</v>
      </c>
      <c r="AL189" s="113">
        <v>44285</v>
      </c>
      <c r="AM189" s="113">
        <v>44561</v>
      </c>
      <c r="AN189" s="101">
        <v>9</v>
      </c>
      <c r="AO189" s="101">
        <v>0</v>
      </c>
      <c r="AP189" s="101">
        <v>270</v>
      </c>
      <c r="AQ189" s="101" t="s">
        <v>2156</v>
      </c>
      <c r="AR189" s="106">
        <v>19873333</v>
      </c>
      <c r="AS189" s="106">
        <v>2200000</v>
      </c>
      <c r="AT189" s="109">
        <v>750</v>
      </c>
      <c r="AU189" s="106">
        <v>19873333</v>
      </c>
      <c r="AV189" s="110">
        <v>44285</v>
      </c>
      <c r="AW189" s="104" t="s">
        <v>2236</v>
      </c>
      <c r="AX189" s="115"/>
      <c r="AY189" s="115"/>
      <c r="AZ189" s="115"/>
      <c r="BA189" s="115"/>
      <c r="BB189" s="115"/>
      <c r="BC189" s="115"/>
      <c r="BD189" s="115"/>
      <c r="BE189" s="115"/>
      <c r="BF189" s="115"/>
      <c r="BG189" s="115"/>
      <c r="BH189" s="115"/>
      <c r="BI189" s="115"/>
      <c r="BJ189" s="115"/>
      <c r="BK189" s="115"/>
      <c r="BL189" s="115"/>
      <c r="BM189" s="115"/>
      <c r="BN189" s="115"/>
      <c r="BO189" s="115"/>
      <c r="BP189" s="115"/>
      <c r="BQ189" s="140"/>
      <c r="BR189" s="98">
        <f t="shared" si="9"/>
        <v>19873333</v>
      </c>
      <c r="BS189" s="121">
        <f t="shared" si="10"/>
        <v>270</v>
      </c>
      <c r="BT189" s="122"/>
      <c r="BU189" s="138"/>
      <c r="BV189" s="124" t="s">
        <v>1118</v>
      </c>
      <c r="BW189" s="143" t="s">
        <v>1872</v>
      </c>
      <c r="BX189" s="167" t="s">
        <v>2297</v>
      </c>
      <c r="BY189" s="169"/>
      <c r="BZ189" s="169"/>
      <c r="CA189" s="149">
        <v>44285</v>
      </c>
      <c r="CB189" s="149">
        <v>44285</v>
      </c>
      <c r="CC189" s="165" t="s">
        <v>2140</v>
      </c>
      <c r="CD189" s="173" t="s">
        <v>2141</v>
      </c>
      <c r="CE189" s="170" t="s">
        <v>1352</v>
      </c>
      <c r="CF189" s="155"/>
      <c r="CG189" s="155"/>
      <c r="CH189" s="155"/>
      <c r="CI189" s="164"/>
      <c r="CJ189" s="221"/>
      <c r="CK189" s="245"/>
      <c r="CL189" s="164"/>
      <c r="CM189" s="156"/>
      <c r="CN189" s="156" t="s">
        <v>2307</v>
      </c>
      <c r="CO189" s="143" t="s">
        <v>1121</v>
      </c>
      <c r="CP189" s="143" t="s">
        <v>3102</v>
      </c>
    </row>
    <row r="190" spans="1:94" ht="22.5" customHeight="1" x14ac:dyDescent="0.25">
      <c r="A190" s="68">
        <v>188</v>
      </c>
      <c r="B190" s="63" t="s">
        <v>97</v>
      </c>
      <c r="C190" s="64" t="s">
        <v>469</v>
      </c>
      <c r="D190" s="67" t="s">
        <v>470</v>
      </c>
      <c r="E190" s="67" t="s">
        <v>555</v>
      </c>
      <c r="F190" s="67" t="s">
        <v>557</v>
      </c>
      <c r="G190" s="221">
        <v>1022942088</v>
      </c>
      <c r="H190" s="221">
        <v>0</v>
      </c>
      <c r="I190" s="71" t="s">
        <v>559</v>
      </c>
      <c r="J190" s="230">
        <v>32231</v>
      </c>
      <c r="K190" s="231">
        <v>29</v>
      </c>
      <c r="L190" s="217">
        <v>3</v>
      </c>
      <c r="M190" s="217">
        <v>1988</v>
      </c>
      <c r="N190" s="159" t="s">
        <v>2528</v>
      </c>
      <c r="O190" s="80" t="s">
        <v>973</v>
      </c>
      <c r="P190" s="114" t="s">
        <v>3109</v>
      </c>
      <c r="Q190" s="80">
        <v>3502489619</v>
      </c>
      <c r="R190" s="215" t="s">
        <v>974</v>
      </c>
      <c r="S190" s="214"/>
      <c r="T190" s="147" t="s">
        <v>613</v>
      </c>
      <c r="U190" s="114" t="s">
        <v>571</v>
      </c>
      <c r="V190" s="78" t="s">
        <v>566</v>
      </c>
      <c r="W190" s="79">
        <v>4</v>
      </c>
      <c r="X190" s="146" t="s">
        <v>1085</v>
      </c>
      <c r="Y190" s="153" t="s">
        <v>2529</v>
      </c>
      <c r="Z190" s="167" t="s">
        <v>1872</v>
      </c>
      <c r="AA190" s="93" t="s">
        <v>2143</v>
      </c>
      <c r="AB190" s="88" t="s">
        <v>2401</v>
      </c>
      <c r="AC190" s="92" t="s">
        <v>2402</v>
      </c>
      <c r="AD190" s="94" t="s">
        <v>2169</v>
      </c>
      <c r="AE190" s="95" t="s">
        <v>1162</v>
      </c>
      <c r="AF190" s="97" t="s">
        <v>1124</v>
      </c>
      <c r="AG190" s="150" t="s">
        <v>2767</v>
      </c>
      <c r="AH190" s="117">
        <v>376200000</v>
      </c>
      <c r="AI190" s="116">
        <v>44274</v>
      </c>
      <c r="AJ190" s="102">
        <v>57836</v>
      </c>
      <c r="AK190" s="103">
        <v>44285</v>
      </c>
      <c r="AL190" s="113">
        <v>44286</v>
      </c>
      <c r="AM190" s="113">
        <v>44561</v>
      </c>
      <c r="AN190" s="101">
        <v>8</v>
      </c>
      <c r="AO190" s="101">
        <v>26</v>
      </c>
      <c r="AP190" s="101">
        <v>266</v>
      </c>
      <c r="AQ190" s="100" t="s">
        <v>2166</v>
      </c>
      <c r="AR190" s="106">
        <v>19506667</v>
      </c>
      <c r="AS190" s="106">
        <v>2200000</v>
      </c>
      <c r="AT190" s="243">
        <v>752</v>
      </c>
      <c r="AU190" s="106">
        <v>19800000</v>
      </c>
      <c r="AV190" s="110">
        <v>44286</v>
      </c>
      <c r="AW190" s="104" t="s">
        <v>2237</v>
      </c>
      <c r="AX190" s="115"/>
      <c r="AY190" s="115"/>
      <c r="AZ190" s="115"/>
      <c r="BA190" s="115"/>
      <c r="BB190" s="115"/>
      <c r="BC190" s="115"/>
      <c r="BD190" s="115"/>
      <c r="BE190" s="115"/>
      <c r="BF190" s="115"/>
      <c r="BG190" s="115"/>
      <c r="BH190" s="115"/>
      <c r="BI190" s="115"/>
      <c r="BJ190" s="115"/>
      <c r="BK190" s="115"/>
      <c r="BL190" s="115"/>
      <c r="BM190" s="115"/>
      <c r="BN190" s="115"/>
      <c r="BO190" s="115"/>
      <c r="BP190" s="115"/>
      <c r="BQ190" s="140"/>
      <c r="BR190" s="98">
        <f t="shared" si="9"/>
        <v>19506667</v>
      </c>
      <c r="BS190" s="121">
        <f t="shared" si="10"/>
        <v>266</v>
      </c>
      <c r="BT190" s="122"/>
      <c r="BU190" s="136"/>
      <c r="BV190" s="124" t="s">
        <v>1118</v>
      </c>
      <c r="BW190" s="143" t="s">
        <v>1872</v>
      </c>
      <c r="BX190" s="167" t="s">
        <v>2297</v>
      </c>
      <c r="BY190" s="169"/>
      <c r="BZ190" s="169"/>
      <c r="CA190" s="149">
        <v>44285</v>
      </c>
      <c r="CB190" s="149">
        <v>44286</v>
      </c>
      <c r="CC190" s="165" t="s">
        <v>2142</v>
      </c>
      <c r="CD190" s="173" t="s">
        <v>2144</v>
      </c>
      <c r="CE190" s="170" t="s">
        <v>1301</v>
      </c>
      <c r="CF190" s="155"/>
      <c r="CG190" s="155"/>
      <c r="CH190" s="154"/>
      <c r="CI190" s="164"/>
      <c r="CJ190" s="221"/>
      <c r="CK190" s="245"/>
      <c r="CL190" s="164"/>
      <c r="CM190" s="156"/>
      <c r="CN190" s="156" t="s">
        <v>2307</v>
      </c>
      <c r="CO190" s="143" t="s">
        <v>1121</v>
      </c>
      <c r="CP190" s="143" t="s">
        <v>3102</v>
      </c>
    </row>
    <row r="191" spans="1:94" ht="22.5" customHeight="1" x14ac:dyDescent="0.25">
      <c r="A191" s="68">
        <v>189</v>
      </c>
      <c r="B191" s="63" t="s">
        <v>97</v>
      </c>
      <c r="C191" s="64" t="s">
        <v>471</v>
      </c>
      <c r="D191" s="67" t="s">
        <v>2887</v>
      </c>
      <c r="E191" s="67" t="s">
        <v>555</v>
      </c>
      <c r="F191" s="67" t="s">
        <v>557</v>
      </c>
      <c r="G191" s="221">
        <v>1022985975</v>
      </c>
      <c r="H191" s="221">
        <v>3</v>
      </c>
      <c r="I191" s="71" t="s">
        <v>560</v>
      </c>
      <c r="J191" s="230">
        <v>34101</v>
      </c>
      <c r="K191" s="231">
        <v>12</v>
      </c>
      <c r="L191" s="217">
        <v>5</v>
      </c>
      <c r="M191" s="217">
        <v>1993</v>
      </c>
      <c r="N191" s="159" t="s">
        <v>572</v>
      </c>
      <c r="O191" s="80" t="s">
        <v>975</v>
      </c>
      <c r="P191" s="114" t="s">
        <v>3109</v>
      </c>
      <c r="Q191" s="80">
        <v>3058160346</v>
      </c>
      <c r="R191" s="215" t="s">
        <v>976</v>
      </c>
      <c r="S191" s="214" t="s">
        <v>2962</v>
      </c>
      <c r="T191" s="147" t="s">
        <v>575</v>
      </c>
      <c r="U191" s="114" t="s">
        <v>571</v>
      </c>
      <c r="V191" s="78" t="s">
        <v>566</v>
      </c>
      <c r="W191" s="79">
        <v>1</v>
      </c>
      <c r="X191" s="146" t="s">
        <v>1085</v>
      </c>
      <c r="Y191" s="153" t="s">
        <v>2530</v>
      </c>
      <c r="Z191" s="167" t="s">
        <v>2127</v>
      </c>
      <c r="AA191" s="93" t="s">
        <v>2664</v>
      </c>
      <c r="AB191" s="88" t="s">
        <v>2401</v>
      </c>
      <c r="AC191" s="92" t="s">
        <v>2402</v>
      </c>
      <c r="AD191" s="94" t="s">
        <v>1751</v>
      </c>
      <c r="AE191" s="95" t="s">
        <v>1162</v>
      </c>
      <c r="AF191" s="97" t="s">
        <v>1124</v>
      </c>
      <c r="AG191" s="150" t="s">
        <v>2764</v>
      </c>
      <c r="AH191" s="117">
        <v>115000000</v>
      </c>
      <c r="AI191" s="116">
        <v>44259</v>
      </c>
      <c r="AJ191" s="102">
        <v>56813</v>
      </c>
      <c r="AK191" s="103">
        <v>44285</v>
      </c>
      <c r="AL191" s="113">
        <v>44286</v>
      </c>
      <c r="AM191" s="113">
        <v>44561</v>
      </c>
      <c r="AN191" s="101">
        <v>9</v>
      </c>
      <c r="AO191" s="101">
        <v>0</v>
      </c>
      <c r="AP191" s="101">
        <v>270</v>
      </c>
      <c r="AQ191" s="101" t="s">
        <v>2156</v>
      </c>
      <c r="AR191" s="106">
        <v>20776667</v>
      </c>
      <c r="AS191" s="106">
        <v>2300000</v>
      </c>
      <c r="AT191" s="109">
        <v>755</v>
      </c>
      <c r="AU191" s="106">
        <v>20776667</v>
      </c>
      <c r="AV191" s="110">
        <v>44286</v>
      </c>
      <c r="AW191" s="104" t="s">
        <v>2238</v>
      </c>
      <c r="AX191" s="115"/>
      <c r="AY191" s="115"/>
      <c r="AZ191" s="115"/>
      <c r="BA191" s="115"/>
      <c r="BB191" s="115"/>
      <c r="BC191" s="115"/>
      <c r="BD191" s="115"/>
      <c r="BE191" s="115"/>
      <c r="BF191" s="115"/>
      <c r="BG191" s="115"/>
      <c r="BH191" s="115"/>
      <c r="BI191" s="115"/>
      <c r="BJ191" s="115"/>
      <c r="BK191" s="115"/>
      <c r="BL191" s="115"/>
      <c r="BM191" s="115"/>
      <c r="BN191" s="115"/>
      <c r="BO191" s="115"/>
      <c r="BP191" s="115"/>
      <c r="BQ191" s="140"/>
      <c r="BR191" s="98">
        <f t="shared" si="9"/>
        <v>20776667</v>
      </c>
      <c r="BS191" s="121">
        <f t="shared" si="10"/>
        <v>270</v>
      </c>
      <c r="BT191" s="122"/>
      <c r="BU191" s="138"/>
      <c r="BV191" s="124" t="s">
        <v>1118</v>
      </c>
      <c r="BW191" s="152" t="s">
        <v>1774</v>
      </c>
      <c r="BX191" s="167" t="s">
        <v>2295</v>
      </c>
      <c r="BY191" s="169"/>
      <c r="BZ191" s="169"/>
      <c r="CA191" s="149">
        <v>44285</v>
      </c>
      <c r="CB191" s="149">
        <v>44286</v>
      </c>
      <c r="CC191" s="165" t="s">
        <v>2145</v>
      </c>
      <c r="CD191" s="173" t="s">
        <v>2146</v>
      </c>
      <c r="CE191" s="170" t="s">
        <v>119</v>
      </c>
      <c r="CF191" s="155"/>
      <c r="CG191" s="155"/>
      <c r="CH191" s="155"/>
      <c r="CI191" s="164"/>
      <c r="CJ191" s="221"/>
      <c r="CK191" s="245"/>
      <c r="CL191" s="164"/>
      <c r="CM191" s="156"/>
      <c r="CN191" s="156" t="s">
        <v>2307</v>
      </c>
      <c r="CO191" s="143" t="s">
        <v>1121</v>
      </c>
      <c r="CP191" s="143" t="s">
        <v>3102</v>
      </c>
    </row>
    <row r="192" spans="1:94" ht="22.5" customHeight="1" x14ac:dyDescent="0.25">
      <c r="A192" s="68">
        <v>190</v>
      </c>
      <c r="B192" s="63" t="s">
        <v>97</v>
      </c>
      <c r="C192" s="64" t="s">
        <v>472</v>
      </c>
      <c r="D192" s="67" t="s">
        <v>473</v>
      </c>
      <c r="E192" s="67" t="s">
        <v>555</v>
      </c>
      <c r="F192" s="67" t="s">
        <v>557</v>
      </c>
      <c r="G192" s="221">
        <v>51963646</v>
      </c>
      <c r="H192" s="221">
        <v>5</v>
      </c>
      <c r="I192" s="71" t="s">
        <v>559</v>
      </c>
      <c r="J192" s="230">
        <v>25354</v>
      </c>
      <c r="K192" s="231">
        <v>31</v>
      </c>
      <c r="L192" s="217">
        <v>5</v>
      </c>
      <c r="M192" s="217">
        <v>1969</v>
      </c>
      <c r="N192" s="159" t="s">
        <v>572</v>
      </c>
      <c r="O192" s="74" t="s">
        <v>977</v>
      </c>
      <c r="P192" s="114" t="s">
        <v>3109</v>
      </c>
      <c r="Q192" s="80">
        <v>3204130409</v>
      </c>
      <c r="R192" s="215" t="s">
        <v>978</v>
      </c>
      <c r="S192" s="214" t="s">
        <v>2963</v>
      </c>
      <c r="T192" s="147" t="s">
        <v>570</v>
      </c>
      <c r="U192" s="114" t="s">
        <v>571</v>
      </c>
      <c r="V192" s="78" t="s">
        <v>566</v>
      </c>
      <c r="W192" s="79">
        <v>4</v>
      </c>
      <c r="X192" s="146" t="s">
        <v>1085</v>
      </c>
      <c r="Y192" s="153" t="s">
        <v>1085</v>
      </c>
      <c r="Z192" s="167" t="s">
        <v>1872</v>
      </c>
      <c r="AA192" s="93" t="s">
        <v>2147</v>
      </c>
      <c r="AB192" s="88" t="s">
        <v>2401</v>
      </c>
      <c r="AC192" s="92" t="s">
        <v>2402</v>
      </c>
      <c r="AD192" s="94" t="s">
        <v>2169</v>
      </c>
      <c r="AE192" s="95" t="s">
        <v>1162</v>
      </c>
      <c r="AF192" s="97" t="s">
        <v>1124</v>
      </c>
      <c r="AG192" s="150" t="s">
        <v>2767</v>
      </c>
      <c r="AH192" s="117">
        <v>376200000</v>
      </c>
      <c r="AI192" s="116">
        <v>44274</v>
      </c>
      <c r="AJ192" s="102">
        <v>57836</v>
      </c>
      <c r="AK192" s="103">
        <v>44285</v>
      </c>
      <c r="AL192" s="113">
        <v>44286</v>
      </c>
      <c r="AM192" s="113">
        <v>44559</v>
      </c>
      <c r="AN192" s="101">
        <v>8</v>
      </c>
      <c r="AO192" s="101">
        <v>28</v>
      </c>
      <c r="AP192" s="101">
        <v>268</v>
      </c>
      <c r="AQ192" s="100" t="s">
        <v>1770</v>
      </c>
      <c r="AR192" s="106">
        <v>19506667</v>
      </c>
      <c r="AS192" s="106">
        <v>2200000</v>
      </c>
      <c r="AT192" s="109">
        <v>754</v>
      </c>
      <c r="AU192" s="106">
        <v>19506667</v>
      </c>
      <c r="AV192" s="110">
        <v>44286</v>
      </c>
      <c r="AW192" s="104" t="s">
        <v>2239</v>
      </c>
      <c r="AX192" s="115"/>
      <c r="AY192" s="115"/>
      <c r="AZ192" s="115"/>
      <c r="BA192" s="115"/>
      <c r="BB192" s="115"/>
      <c r="BC192" s="115"/>
      <c r="BD192" s="115"/>
      <c r="BE192" s="115"/>
      <c r="BF192" s="115"/>
      <c r="BG192" s="115"/>
      <c r="BH192" s="115"/>
      <c r="BI192" s="115"/>
      <c r="BJ192" s="115"/>
      <c r="BK192" s="115"/>
      <c r="BL192" s="115"/>
      <c r="BM192" s="115"/>
      <c r="BN192" s="115"/>
      <c r="BO192" s="115"/>
      <c r="BP192" s="115"/>
      <c r="BQ192" s="140"/>
      <c r="BR192" s="98">
        <f t="shared" si="9"/>
        <v>19506667</v>
      </c>
      <c r="BS192" s="121">
        <f t="shared" si="10"/>
        <v>268</v>
      </c>
      <c r="BT192" s="122"/>
      <c r="BU192" s="126"/>
      <c r="BV192" s="124" t="s">
        <v>1118</v>
      </c>
      <c r="BW192" s="143" t="s">
        <v>1872</v>
      </c>
      <c r="BX192" s="167" t="s">
        <v>2297</v>
      </c>
      <c r="BY192" s="169"/>
      <c r="BZ192" s="169"/>
      <c r="CA192" s="149">
        <v>44285</v>
      </c>
      <c r="CB192" s="149">
        <v>44286</v>
      </c>
      <c r="CC192" s="165" t="s">
        <v>2148</v>
      </c>
      <c r="CD192" s="173" t="s">
        <v>2149</v>
      </c>
      <c r="CE192" s="170" t="s">
        <v>119</v>
      </c>
      <c r="CF192" s="155"/>
      <c r="CG192" s="155"/>
      <c r="CH192" s="155"/>
      <c r="CI192" s="164"/>
      <c r="CJ192" s="221"/>
      <c r="CK192" s="245"/>
      <c r="CL192" s="164"/>
      <c r="CM192" s="156"/>
      <c r="CN192" s="156" t="s">
        <v>2307</v>
      </c>
      <c r="CO192" s="143" t="s">
        <v>1121</v>
      </c>
      <c r="CP192" s="143" t="s">
        <v>3102</v>
      </c>
    </row>
    <row r="193" spans="1:94" ht="22.5" customHeight="1" x14ac:dyDescent="0.25">
      <c r="A193" s="68">
        <v>191</v>
      </c>
      <c r="B193" s="63" t="s">
        <v>97</v>
      </c>
      <c r="C193" s="64" t="s">
        <v>474</v>
      </c>
      <c r="D193" s="67" t="s">
        <v>475</v>
      </c>
      <c r="E193" s="67" t="s">
        <v>555</v>
      </c>
      <c r="F193" s="67" t="s">
        <v>557</v>
      </c>
      <c r="G193" s="221">
        <v>80371406</v>
      </c>
      <c r="H193" s="221">
        <v>9</v>
      </c>
      <c r="I193" s="71" t="s">
        <v>560</v>
      </c>
      <c r="J193" s="230">
        <v>25786</v>
      </c>
      <c r="K193" s="231">
        <v>6</v>
      </c>
      <c r="L193" s="217">
        <v>8</v>
      </c>
      <c r="M193" s="217">
        <v>1970</v>
      </c>
      <c r="N193" s="159" t="s">
        <v>572</v>
      </c>
      <c r="O193" s="80" t="s">
        <v>971</v>
      </c>
      <c r="P193" s="114" t="s">
        <v>3109</v>
      </c>
      <c r="Q193" s="80">
        <v>3214372170</v>
      </c>
      <c r="R193" s="215" t="s">
        <v>979</v>
      </c>
      <c r="S193" s="214" t="s">
        <v>2964</v>
      </c>
      <c r="T193" s="147" t="s">
        <v>1058</v>
      </c>
      <c r="U193" s="114" t="s">
        <v>596</v>
      </c>
      <c r="V193" s="78" t="s">
        <v>566</v>
      </c>
      <c r="W193" s="79">
        <v>4</v>
      </c>
      <c r="X193" s="146" t="s">
        <v>1085</v>
      </c>
      <c r="Y193" s="153" t="s">
        <v>1085</v>
      </c>
      <c r="Z193" s="167" t="s">
        <v>2127</v>
      </c>
      <c r="AA193" s="93" t="s">
        <v>2150</v>
      </c>
      <c r="AB193" s="88" t="s">
        <v>2401</v>
      </c>
      <c r="AC193" s="92" t="s">
        <v>2402</v>
      </c>
      <c r="AD193" s="94" t="s">
        <v>2177</v>
      </c>
      <c r="AE193" s="95" t="s">
        <v>1200</v>
      </c>
      <c r="AF193" s="97" t="s">
        <v>1201</v>
      </c>
      <c r="AG193" s="150" t="s">
        <v>2768</v>
      </c>
      <c r="AH193" s="117">
        <v>46000000</v>
      </c>
      <c r="AI193" s="116">
        <v>44281</v>
      </c>
      <c r="AJ193" s="102">
        <v>56816</v>
      </c>
      <c r="AK193" s="103">
        <v>44285</v>
      </c>
      <c r="AL193" s="113">
        <v>44286</v>
      </c>
      <c r="AM193" s="113">
        <v>44561</v>
      </c>
      <c r="AN193" s="101">
        <v>9</v>
      </c>
      <c r="AO193" s="101">
        <v>0</v>
      </c>
      <c r="AP193" s="101">
        <v>270</v>
      </c>
      <c r="AQ193" s="101" t="s">
        <v>2156</v>
      </c>
      <c r="AR193" s="106">
        <v>20393333</v>
      </c>
      <c r="AS193" s="106">
        <v>2300000</v>
      </c>
      <c r="AT193" s="109">
        <v>753</v>
      </c>
      <c r="AU193" s="106">
        <v>20393333</v>
      </c>
      <c r="AV193" s="113">
        <v>44286</v>
      </c>
      <c r="AW193" s="104" t="s">
        <v>2240</v>
      </c>
      <c r="AX193" s="115"/>
      <c r="AY193" s="115"/>
      <c r="AZ193" s="115"/>
      <c r="BA193" s="115"/>
      <c r="BB193" s="115"/>
      <c r="BC193" s="115"/>
      <c r="BD193" s="115"/>
      <c r="BE193" s="115"/>
      <c r="BF193" s="115"/>
      <c r="BG193" s="115"/>
      <c r="BH193" s="115"/>
      <c r="BI193" s="115"/>
      <c r="BJ193" s="115"/>
      <c r="BK193" s="115"/>
      <c r="BL193" s="115"/>
      <c r="BM193" s="115"/>
      <c r="BN193" s="115"/>
      <c r="BO193" s="115"/>
      <c r="BP193" s="115"/>
      <c r="BQ193" s="140"/>
      <c r="BR193" s="98">
        <f t="shared" si="9"/>
        <v>20393333</v>
      </c>
      <c r="BS193" s="121">
        <f t="shared" si="10"/>
        <v>270</v>
      </c>
      <c r="BT193" s="122"/>
      <c r="BU193" s="136"/>
      <c r="BV193" s="124" t="s">
        <v>1118</v>
      </c>
      <c r="BW193" s="143" t="s">
        <v>2127</v>
      </c>
      <c r="BX193" s="154" t="s">
        <v>1901</v>
      </c>
      <c r="BY193" s="169"/>
      <c r="BZ193" s="169"/>
      <c r="CA193" s="149">
        <v>44285</v>
      </c>
      <c r="CB193" s="149">
        <v>44286</v>
      </c>
      <c r="CC193" s="165" t="s">
        <v>2151</v>
      </c>
      <c r="CD193" s="173" t="s">
        <v>2152</v>
      </c>
      <c r="CE193" s="170" t="s">
        <v>121</v>
      </c>
      <c r="CF193" s="155"/>
      <c r="CG193" s="155"/>
      <c r="CH193" s="155"/>
      <c r="CI193" s="164"/>
      <c r="CJ193" s="221"/>
      <c r="CK193" s="245"/>
      <c r="CL193" s="164"/>
      <c r="CM193" s="154"/>
      <c r="CN193" s="156" t="s">
        <v>2307</v>
      </c>
      <c r="CO193" s="143" t="s">
        <v>1121</v>
      </c>
      <c r="CP193" s="143" t="s">
        <v>3102</v>
      </c>
    </row>
    <row r="194" spans="1:94" ht="22.5" customHeight="1" x14ac:dyDescent="0.25">
      <c r="A194" s="68">
        <v>192</v>
      </c>
      <c r="B194" s="63" t="s">
        <v>97</v>
      </c>
      <c r="C194" s="64" t="s">
        <v>476</v>
      </c>
      <c r="D194" s="67" t="s">
        <v>2668</v>
      </c>
      <c r="E194" s="67" t="s">
        <v>555</v>
      </c>
      <c r="F194" s="67" t="s">
        <v>557</v>
      </c>
      <c r="G194" s="221">
        <v>1118539910</v>
      </c>
      <c r="H194" s="221">
        <v>1</v>
      </c>
      <c r="I194" s="71" t="s">
        <v>559</v>
      </c>
      <c r="J194" s="230" t="s">
        <v>3066</v>
      </c>
      <c r="K194" s="231">
        <v>1</v>
      </c>
      <c r="L194" s="217">
        <v>12</v>
      </c>
      <c r="M194" s="217">
        <v>1988</v>
      </c>
      <c r="N194" s="159" t="s">
        <v>2531</v>
      </c>
      <c r="O194" s="80" t="s">
        <v>980</v>
      </c>
      <c r="P194" s="114" t="s">
        <v>3112</v>
      </c>
      <c r="Q194" s="80">
        <v>3102152253</v>
      </c>
      <c r="R194" s="215" t="s">
        <v>981</v>
      </c>
      <c r="S194" s="214" t="s">
        <v>2965</v>
      </c>
      <c r="T194" s="147" t="s">
        <v>575</v>
      </c>
      <c r="U194" s="114" t="s">
        <v>580</v>
      </c>
      <c r="V194" s="78" t="s">
        <v>566</v>
      </c>
      <c r="W194" s="79">
        <v>3</v>
      </c>
      <c r="X194" s="146" t="s">
        <v>1068</v>
      </c>
      <c r="Y194" s="153" t="s">
        <v>2532</v>
      </c>
      <c r="Z194" s="167" t="s">
        <v>1228</v>
      </c>
      <c r="AA194" s="93" t="s">
        <v>2186</v>
      </c>
      <c r="AB194" s="88" t="s">
        <v>2401</v>
      </c>
      <c r="AC194" s="92" t="s">
        <v>2402</v>
      </c>
      <c r="AD194" s="94" t="s">
        <v>2191</v>
      </c>
      <c r="AE194" s="95" t="s">
        <v>1528</v>
      </c>
      <c r="AF194" s="97" t="s">
        <v>1529</v>
      </c>
      <c r="AG194" s="150" t="s">
        <v>2762</v>
      </c>
      <c r="AH194" s="117">
        <v>129000000</v>
      </c>
      <c r="AI194" s="116">
        <v>44281</v>
      </c>
      <c r="AJ194" s="102">
        <v>56883</v>
      </c>
      <c r="AK194" s="103">
        <v>44285</v>
      </c>
      <c r="AL194" s="113">
        <v>44291</v>
      </c>
      <c r="AM194" s="113">
        <v>44561</v>
      </c>
      <c r="AN194" s="101">
        <v>8</v>
      </c>
      <c r="AO194" s="101">
        <v>26</v>
      </c>
      <c r="AP194" s="101">
        <v>266</v>
      </c>
      <c r="AQ194" s="101" t="s">
        <v>2166</v>
      </c>
      <c r="AR194" s="106">
        <v>38126666</v>
      </c>
      <c r="AS194" s="106">
        <v>4300000</v>
      </c>
      <c r="AT194" s="109" t="s">
        <v>2711</v>
      </c>
      <c r="AU194" s="106">
        <v>38126666</v>
      </c>
      <c r="AV194" s="110">
        <v>44291</v>
      </c>
      <c r="AW194" s="104" t="s">
        <v>2243</v>
      </c>
      <c r="AX194" s="115"/>
      <c r="AY194" s="115"/>
      <c r="AZ194" s="115"/>
      <c r="BA194" s="115"/>
      <c r="BB194" s="115"/>
      <c r="BC194" s="115"/>
      <c r="BD194" s="115"/>
      <c r="BE194" s="115"/>
      <c r="BF194" s="115"/>
      <c r="BG194" s="115"/>
      <c r="BH194" s="115"/>
      <c r="BI194" s="115"/>
      <c r="BJ194" s="115"/>
      <c r="BK194" s="115"/>
      <c r="BL194" s="115"/>
      <c r="BM194" s="115"/>
      <c r="BN194" s="115"/>
      <c r="BO194" s="115"/>
      <c r="BP194" s="115"/>
      <c r="BQ194" s="140"/>
      <c r="BR194" s="98">
        <f t="shared" si="9"/>
        <v>38126666</v>
      </c>
      <c r="BS194" s="121">
        <f t="shared" si="10"/>
        <v>266</v>
      </c>
      <c r="BT194" s="122"/>
      <c r="BU194" s="136"/>
      <c r="BV194" s="124" t="s">
        <v>1118</v>
      </c>
      <c r="BW194" s="143" t="s">
        <v>1228</v>
      </c>
      <c r="BX194" s="154" t="s">
        <v>2300</v>
      </c>
      <c r="BY194" s="169"/>
      <c r="BZ194" s="169"/>
      <c r="CA194" s="149">
        <v>44285</v>
      </c>
      <c r="CB194" s="149">
        <v>44291</v>
      </c>
      <c r="CC194" s="165" t="s">
        <v>2241</v>
      </c>
      <c r="CD194" s="173" t="s">
        <v>2242</v>
      </c>
      <c r="CE194" s="170" t="s">
        <v>121</v>
      </c>
      <c r="CF194" s="155"/>
      <c r="CG194" s="155"/>
      <c r="CH194" s="155"/>
      <c r="CI194" s="164"/>
      <c r="CJ194" s="221"/>
      <c r="CK194" s="245"/>
      <c r="CL194" s="164"/>
      <c r="CM194" s="156"/>
      <c r="CN194" s="156" t="s">
        <v>2307</v>
      </c>
      <c r="CO194" s="143" t="s">
        <v>1121</v>
      </c>
      <c r="CP194" s="143" t="s">
        <v>3102</v>
      </c>
    </row>
    <row r="195" spans="1:94" ht="22.5" customHeight="1" x14ac:dyDescent="0.25">
      <c r="A195" s="68">
        <v>193</v>
      </c>
      <c r="B195" s="63" t="s">
        <v>97</v>
      </c>
      <c r="C195" s="64" t="s">
        <v>477</v>
      </c>
      <c r="D195" s="67" t="s">
        <v>478</v>
      </c>
      <c r="E195" s="67" t="s">
        <v>555</v>
      </c>
      <c r="F195" s="67" t="s">
        <v>557</v>
      </c>
      <c r="G195" s="221">
        <v>1022936185</v>
      </c>
      <c r="H195" s="221">
        <v>2</v>
      </c>
      <c r="I195" s="71" t="s">
        <v>560</v>
      </c>
      <c r="J195" s="230">
        <v>32005</v>
      </c>
      <c r="K195" s="231">
        <v>16</v>
      </c>
      <c r="L195" s="217">
        <v>8</v>
      </c>
      <c r="M195" s="217">
        <v>1987</v>
      </c>
      <c r="N195" s="159" t="s">
        <v>572</v>
      </c>
      <c r="O195" s="80" t="s">
        <v>982</v>
      </c>
      <c r="P195" s="114" t="s">
        <v>3109</v>
      </c>
      <c r="Q195" s="80">
        <v>3172712887</v>
      </c>
      <c r="R195" s="215" t="s">
        <v>983</v>
      </c>
      <c r="S195" s="214" t="s">
        <v>2966</v>
      </c>
      <c r="T195" s="147" t="s">
        <v>575</v>
      </c>
      <c r="U195" s="114" t="s">
        <v>583</v>
      </c>
      <c r="V195" s="78" t="s">
        <v>566</v>
      </c>
      <c r="W195" s="79">
        <v>4</v>
      </c>
      <c r="X195" s="146" t="s">
        <v>1085</v>
      </c>
      <c r="Y195" s="153" t="s">
        <v>1085</v>
      </c>
      <c r="Z195" s="167" t="s">
        <v>3096</v>
      </c>
      <c r="AA195" s="93" t="s">
        <v>2153</v>
      </c>
      <c r="AB195" s="88" t="s">
        <v>2401</v>
      </c>
      <c r="AC195" s="92" t="s">
        <v>2402</v>
      </c>
      <c r="AD195" s="94" t="s">
        <v>2192</v>
      </c>
      <c r="AE195" s="95" t="s">
        <v>1123</v>
      </c>
      <c r="AF195" s="97" t="s">
        <v>1124</v>
      </c>
      <c r="AG195" s="150" t="s">
        <v>2763</v>
      </c>
      <c r="AH195" s="117">
        <v>75000000</v>
      </c>
      <c r="AI195" s="116">
        <v>44272</v>
      </c>
      <c r="AJ195" s="102">
        <v>55944</v>
      </c>
      <c r="AK195" s="103">
        <v>44285</v>
      </c>
      <c r="AL195" s="113">
        <v>44291</v>
      </c>
      <c r="AM195" s="113">
        <v>44561</v>
      </c>
      <c r="AN195" s="101">
        <v>8</v>
      </c>
      <c r="AO195" s="101">
        <v>26</v>
      </c>
      <c r="AP195" s="101">
        <v>266</v>
      </c>
      <c r="AQ195" s="101" t="s">
        <v>2166</v>
      </c>
      <c r="AR195" s="106">
        <v>22166666</v>
      </c>
      <c r="AS195" s="106">
        <v>2500000</v>
      </c>
      <c r="AT195" s="109" t="s">
        <v>2712</v>
      </c>
      <c r="AU195" s="151">
        <v>22166666</v>
      </c>
      <c r="AV195" s="110">
        <v>44291</v>
      </c>
      <c r="AW195" s="104" t="s">
        <v>2244</v>
      </c>
      <c r="AX195" s="115"/>
      <c r="AY195" s="115"/>
      <c r="AZ195" s="115"/>
      <c r="BA195" s="115"/>
      <c r="BB195" s="115"/>
      <c r="BC195" s="115"/>
      <c r="BD195" s="115"/>
      <c r="BE195" s="115"/>
      <c r="BF195" s="115"/>
      <c r="BG195" s="115"/>
      <c r="BH195" s="115"/>
      <c r="BI195" s="115"/>
      <c r="BJ195" s="115"/>
      <c r="BK195" s="115"/>
      <c r="BL195" s="115"/>
      <c r="BM195" s="115"/>
      <c r="BN195" s="115"/>
      <c r="BO195" s="115"/>
      <c r="BP195" s="115"/>
      <c r="BQ195" s="140"/>
      <c r="BR195" s="98">
        <f t="shared" ref="BR195:BR214" si="11">AR195+BA195+BK195</f>
        <v>22166666</v>
      </c>
      <c r="BS195" s="121">
        <f t="shared" ref="BS195:BS250" si="12">AP195</f>
        <v>266</v>
      </c>
      <c r="BT195" s="122"/>
      <c r="BU195" s="138"/>
      <c r="BV195" s="124" t="s">
        <v>1118</v>
      </c>
      <c r="BW195" s="143" t="s">
        <v>1109</v>
      </c>
      <c r="BX195" s="154" t="s">
        <v>2299</v>
      </c>
      <c r="BY195" s="169"/>
      <c r="BZ195" s="169"/>
      <c r="CA195" s="149">
        <v>44285</v>
      </c>
      <c r="CB195" s="149">
        <v>44291</v>
      </c>
      <c r="CC195" s="165" t="s">
        <v>2154</v>
      </c>
      <c r="CD195" s="173" t="s">
        <v>2155</v>
      </c>
      <c r="CE195" s="170" t="s">
        <v>1222</v>
      </c>
      <c r="CF195" s="155"/>
      <c r="CG195" s="155"/>
      <c r="CH195" s="155"/>
      <c r="CI195" s="164"/>
      <c r="CJ195" s="221"/>
      <c r="CK195" s="245"/>
      <c r="CL195" s="164"/>
      <c r="CM195" s="156"/>
      <c r="CN195" s="156" t="s">
        <v>2307</v>
      </c>
      <c r="CO195" s="143" t="s">
        <v>1121</v>
      </c>
      <c r="CP195" s="143" t="s">
        <v>3102</v>
      </c>
    </row>
    <row r="196" spans="1:94" ht="22.5" customHeight="1" x14ac:dyDescent="0.25">
      <c r="A196" s="68">
        <v>194</v>
      </c>
      <c r="B196" s="63" t="s">
        <v>97</v>
      </c>
      <c r="C196" s="64" t="s">
        <v>479</v>
      </c>
      <c r="D196" s="67" t="s">
        <v>480</v>
      </c>
      <c r="E196" s="67" t="s">
        <v>555</v>
      </c>
      <c r="F196" s="67" t="s">
        <v>557</v>
      </c>
      <c r="G196" s="221">
        <v>1022415742</v>
      </c>
      <c r="H196" s="221">
        <v>1</v>
      </c>
      <c r="I196" s="71" t="s">
        <v>560</v>
      </c>
      <c r="J196" s="230">
        <v>35208</v>
      </c>
      <c r="K196" s="231">
        <v>22</v>
      </c>
      <c r="L196" s="217">
        <v>5</v>
      </c>
      <c r="M196" s="217">
        <v>1996</v>
      </c>
      <c r="N196" s="159" t="s">
        <v>572</v>
      </c>
      <c r="O196" s="80" t="s">
        <v>984</v>
      </c>
      <c r="P196" s="114" t="s">
        <v>3120</v>
      </c>
      <c r="Q196" s="80">
        <v>3058536968</v>
      </c>
      <c r="R196" s="215" t="s">
        <v>985</v>
      </c>
      <c r="S196" s="214"/>
      <c r="T196" s="147" t="s">
        <v>1058</v>
      </c>
      <c r="U196" s="114" t="s">
        <v>571</v>
      </c>
      <c r="V196" s="78" t="s">
        <v>566</v>
      </c>
      <c r="W196" s="79">
        <v>1</v>
      </c>
      <c r="X196" s="146" t="s">
        <v>1085</v>
      </c>
      <c r="Y196" s="153" t="s">
        <v>1085</v>
      </c>
      <c r="Z196" s="167" t="s">
        <v>1774</v>
      </c>
      <c r="AA196" s="93" t="s">
        <v>2193</v>
      </c>
      <c r="AB196" s="88" t="s">
        <v>2401</v>
      </c>
      <c r="AC196" s="92" t="s">
        <v>2402</v>
      </c>
      <c r="AD196" s="94" t="s">
        <v>2194</v>
      </c>
      <c r="AE196" s="95" t="s">
        <v>1162</v>
      </c>
      <c r="AF196" s="97" t="s">
        <v>1124</v>
      </c>
      <c r="AG196" s="150" t="s">
        <v>2764</v>
      </c>
      <c r="AH196" s="117">
        <v>115000000</v>
      </c>
      <c r="AI196" s="116">
        <v>44259</v>
      </c>
      <c r="AJ196" s="102">
        <v>56813</v>
      </c>
      <c r="AK196" s="103">
        <v>44286</v>
      </c>
      <c r="AL196" s="113">
        <v>44291</v>
      </c>
      <c r="AM196" s="113">
        <v>44561</v>
      </c>
      <c r="AN196" s="101">
        <v>8</v>
      </c>
      <c r="AO196" s="101">
        <v>26</v>
      </c>
      <c r="AP196" s="101">
        <v>266</v>
      </c>
      <c r="AQ196" s="101" t="s">
        <v>2166</v>
      </c>
      <c r="AR196" s="106">
        <v>20393333</v>
      </c>
      <c r="AS196" s="106">
        <v>2300000</v>
      </c>
      <c r="AT196" s="109" t="s">
        <v>2713</v>
      </c>
      <c r="AU196" s="151">
        <v>20393333</v>
      </c>
      <c r="AV196" s="110">
        <v>44291</v>
      </c>
      <c r="AW196" s="104" t="s">
        <v>2246</v>
      </c>
      <c r="AX196" s="115"/>
      <c r="AY196" s="115"/>
      <c r="AZ196" s="115"/>
      <c r="BA196" s="115"/>
      <c r="BB196" s="115"/>
      <c r="BC196" s="115"/>
      <c r="BD196" s="115"/>
      <c r="BE196" s="115"/>
      <c r="BF196" s="115"/>
      <c r="BG196" s="115"/>
      <c r="BH196" s="115"/>
      <c r="BI196" s="115"/>
      <c r="BJ196" s="115"/>
      <c r="BK196" s="115"/>
      <c r="BL196" s="115"/>
      <c r="BM196" s="115"/>
      <c r="BN196" s="115"/>
      <c r="BO196" s="115"/>
      <c r="BP196" s="115"/>
      <c r="BQ196" s="140"/>
      <c r="BR196" s="98">
        <f t="shared" si="11"/>
        <v>20393333</v>
      </c>
      <c r="BS196" s="121">
        <f t="shared" si="12"/>
        <v>266</v>
      </c>
      <c r="BT196" s="122"/>
      <c r="BU196" s="136"/>
      <c r="BV196" s="124" t="s">
        <v>1118</v>
      </c>
      <c r="BW196" s="152" t="s">
        <v>1774</v>
      </c>
      <c r="BX196" s="154" t="s">
        <v>2295</v>
      </c>
      <c r="BY196" s="169"/>
      <c r="BZ196" s="169"/>
      <c r="CA196" s="149">
        <v>44286</v>
      </c>
      <c r="CB196" s="149">
        <v>44291</v>
      </c>
      <c r="CC196" s="165" t="s">
        <v>2247</v>
      </c>
      <c r="CD196" s="173" t="s">
        <v>2245</v>
      </c>
      <c r="CE196" s="170" t="s">
        <v>1222</v>
      </c>
      <c r="CF196" s="155"/>
      <c r="CG196" s="155"/>
      <c r="CH196" s="155"/>
      <c r="CI196" s="164"/>
      <c r="CJ196" s="221"/>
      <c r="CK196" s="245"/>
      <c r="CL196" s="164"/>
      <c r="CM196" s="156"/>
      <c r="CN196" s="156" t="s">
        <v>2307</v>
      </c>
      <c r="CO196" s="143" t="s">
        <v>1121</v>
      </c>
      <c r="CP196" s="143" t="s">
        <v>3102</v>
      </c>
    </row>
    <row r="197" spans="1:94" ht="22.5" customHeight="1" x14ac:dyDescent="0.25">
      <c r="A197" s="68">
        <v>195</v>
      </c>
      <c r="B197" s="63" t="s">
        <v>97</v>
      </c>
      <c r="C197" s="64" t="s">
        <v>481</v>
      </c>
      <c r="D197" s="67" t="s">
        <v>482</v>
      </c>
      <c r="E197" s="67" t="s">
        <v>555</v>
      </c>
      <c r="F197" s="67" t="s">
        <v>557</v>
      </c>
      <c r="G197" s="221">
        <v>1022947285</v>
      </c>
      <c r="H197" s="221">
        <v>8</v>
      </c>
      <c r="I197" s="71" t="s">
        <v>560</v>
      </c>
      <c r="J197" s="230">
        <v>32485</v>
      </c>
      <c r="K197" s="231">
        <v>8</v>
      </c>
      <c r="L197" s="217">
        <v>12</v>
      </c>
      <c r="M197" s="217">
        <v>1988</v>
      </c>
      <c r="N197" s="159" t="s">
        <v>572</v>
      </c>
      <c r="O197" s="80" t="s">
        <v>986</v>
      </c>
      <c r="P197" s="114" t="s">
        <v>3109</v>
      </c>
      <c r="Q197" s="80">
        <v>3227415552</v>
      </c>
      <c r="R197" s="215" t="s">
        <v>987</v>
      </c>
      <c r="S197" s="214"/>
      <c r="T197" s="147" t="s">
        <v>2507</v>
      </c>
      <c r="U197" s="114" t="s">
        <v>571</v>
      </c>
      <c r="V197" s="78" t="s">
        <v>566</v>
      </c>
      <c r="W197" s="79">
        <v>4</v>
      </c>
      <c r="X197" s="146" t="s">
        <v>1077</v>
      </c>
      <c r="Y197" s="153" t="s">
        <v>1100</v>
      </c>
      <c r="Z197" s="244" t="s">
        <v>1130</v>
      </c>
      <c r="AA197" s="93" t="s">
        <v>2196</v>
      </c>
      <c r="AB197" s="88" t="s">
        <v>2401</v>
      </c>
      <c r="AC197" s="92" t="s">
        <v>2402</v>
      </c>
      <c r="AD197" s="94" t="s">
        <v>2195</v>
      </c>
      <c r="AE197" s="95" t="s">
        <v>1304</v>
      </c>
      <c r="AF197" s="97" t="s">
        <v>1305</v>
      </c>
      <c r="AG197" s="150" t="s">
        <v>1355</v>
      </c>
      <c r="AH197" s="117">
        <v>70000000</v>
      </c>
      <c r="AI197" s="116">
        <v>44246</v>
      </c>
      <c r="AJ197" s="102">
        <v>56236</v>
      </c>
      <c r="AK197" s="103">
        <v>44286</v>
      </c>
      <c r="AL197" s="113">
        <v>44292</v>
      </c>
      <c r="AM197" s="113">
        <v>44561</v>
      </c>
      <c r="AN197" s="101">
        <v>8</v>
      </c>
      <c r="AO197" s="101">
        <v>26</v>
      </c>
      <c r="AP197" s="101">
        <v>266</v>
      </c>
      <c r="AQ197" s="101" t="s">
        <v>2166</v>
      </c>
      <c r="AR197" s="106">
        <v>31033333</v>
      </c>
      <c r="AS197" s="106">
        <v>3500000</v>
      </c>
      <c r="AT197" s="109" t="s">
        <v>2714</v>
      </c>
      <c r="AU197" s="151">
        <v>31033333</v>
      </c>
      <c r="AV197" s="110">
        <v>44291</v>
      </c>
      <c r="AW197" s="104" t="s">
        <v>2250</v>
      </c>
      <c r="AX197" s="115"/>
      <c r="AY197" s="115"/>
      <c r="AZ197" s="115"/>
      <c r="BA197" s="115"/>
      <c r="BB197" s="115"/>
      <c r="BC197" s="115"/>
      <c r="BD197" s="115"/>
      <c r="BE197" s="115"/>
      <c r="BF197" s="115"/>
      <c r="BG197" s="115"/>
      <c r="BH197" s="115"/>
      <c r="BI197" s="115"/>
      <c r="BJ197" s="115"/>
      <c r="BK197" s="115"/>
      <c r="BL197" s="115"/>
      <c r="BM197" s="115"/>
      <c r="BN197" s="115"/>
      <c r="BO197" s="115"/>
      <c r="BP197" s="115"/>
      <c r="BQ197" s="140"/>
      <c r="BR197" s="98">
        <f t="shared" si="11"/>
        <v>31033333</v>
      </c>
      <c r="BS197" s="121">
        <f t="shared" si="12"/>
        <v>266</v>
      </c>
      <c r="BT197" s="122"/>
      <c r="BU197" s="138"/>
      <c r="BV197" s="124" t="s">
        <v>1118</v>
      </c>
      <c r="BW197" s="143" t="s">
        <v>1130</v>
      </c>
      <c r="BX197" s="154" t="s">
        <v>1299</v>
      </c>
      <c r="BY197" s="169"/>
      <c r="BZ197" s="169"/>
      <c r="CA197" s="149">
        <v>44286</v>
      </c>
      <c r="CB197" s="149">
        <v>44292</v>
      </c>
      <c r="CC197" s="165" t="s">
        <v>2248</v>
      </c>
      <c r="CD197" s="173" t="s">
        <v>2249</v>
      </c>
      <c r="CE197" s="170" t="s">
        <v>1222</v>
      </c>
      <c r="CF197" s="155"/>
      <c r="CG197" s="155"/>
      <c r="CH197" s="154"/>
      <c r="CI197" s="164"/>
      <c r="CJ197" s="221"/>
      <c r="CK197" s="245"/>
      <c r="CL197" s="164"/>
      <c r="CM197" s="154"/>
      <c r="CN197" s="156" t="s">
        <v>2307</v>
      </c>
      <c r="CO197" s="143" t="s">
        <v>1121</v>
      </c>
      <c r="CP197" s="267" t="s">
        <v>1111</v>
      </c>
    </row>
    <row r="198" spans="1:94" ht="22.5" customHeight="1" x14ac:dyDescent="0.25">
      <c r="A198" s="68">
        <v>196</v>
      </c>
      <c r="B198" s="63" t="s">
        <v>97</v>
      </c>
      <c r="C198" s="64" t="s">
        <v>483</v>
      </c>
      <c r="D198" s="67" t="s">
        <v>484</v>
      </c>
      <c r="E198" s="67" t="s">
        <v>555</v>
      </c>
      <c r="F198" s="67" t="s">
        <v>557</v>
      </c>
      <c r="G198" s="221">
        <v>52970928</v>
      </c>
      <c r="H198" s="221">
        <v>1</v>
      </c>
      <c r="I198" s="71" t="s">
        <v>559</v>
      </c>
      <c r="J198" s="230">
        <v>30290</v>
      </c>
      <c r="K198" s="231">
        <v>5</v>
      </c>
      <c r="L198" s="217">
        <v>12</v>
      </c>
      <c r="M198" s="217">
        <v>1982</v>
      </c>
      <c r="N198" s="159" t="s">
        <v>572</v>
      </c>
      <c r="O198" s="80" t="s">
        <v>988</v>
      </c>
      <c r="P198" s="114" t="s">
        <v>3120</v>
      </c>
      <c r="Q198" s="80">
        <v>3132603091</v>
      </c>
      <c r="R198" s="215" t="s">
        <v>989</v>
      </c>
      <c r="S198" s="214" t="s">
        <v>2967</v>
      </c>
      <c r="T198" s="147" t="s">
        <v>575</v>
      </c>
      <c r="U198" s="114" t="s">
        <v>583</v>
      </c>
      <c r="V198" s="78" t="s">
        <v>566</v>
      </c>
      <c r="W198" s="79">
        <v>1</v>
      </c>
      <c r="X198" s="146" t="s">
        <v>1068</v>
      </c>
      <c r="Y198" s="153" t="s">
        <v>2533</v>
      </c>
      <c r="Z198" s="167" t="s">
        <v>3102</v>
      </c>
      <c r="AA198" s="89" t="s">
        <v>2197</v>
      </c>
      <c r="AB198" s="88" t="s">
        <v>2401</v>
      </c>
      <c r="AC198" s="92" t="s">
        <v>2402</v>
      </c>
      <c r="AD198" s="94" t="s">
        <v>2198</v>
      </c>
      <c r="AE198" s="95" t="s">
        <v>1123</v>
      </c>
      <c r="AF198" s="97" t="s">
        <v>1124</v>
      </c>
      <c r="AG198" s="150" t="s">
        <v>2765</v>
      </c>
      <c r="AH198" s="117">
        <v>42000000</v>
      </c>
      <c r="AI198" s="116">
        <v>44285</v>
      </c>
      <c r="AJ198" s="102">
        <v>55939</v>
      </c>
      <c r="AK198" s="103">
        <v>44286</v>
      </c>
      <c r="AL198" s="113">
        <v>44291</v>
      </c>
      <c r="AM198" s="113">
        <v>44561</v>
      </c>
      <c r="AN198" s="101">
        <v>8</v>
      </c>
      <c r="AO198" s="101">
        <v>26</v>
      </c>
      <c r="AP198" s="101">
        <v>266</v>
      </c>
      <c r="AQ198" s="101" t="s">
        <v>2166</v>
      </c>
      <c r="AR198" s="106">
        <v>37240000</v>
      </c>
      <c r="AS198" s="106">
        <v>4200000</v>
      </c>
      <c r="AT198" s="109" t="s">
        <v>2715</v>
      </c>
      <c r="AU198" s="151">
        <v>37240000</v>
      </c>
      <c r="AV198" s="110">
        <v>44291</v>
      </c>
      <c r="AW198" s="104" t="s">
        <v>2253</v>
      </c>
      <c r="AX198" s="115"/>
      <c r="AY198" s="115"/>
      <c r="AZ198" s="115"/>
      <c r="BA198" s="115"/>
      <c r="BB198" s="115"/>
      <c r="BC198" s="115"/>
      <c r="BD198" s="115"/>
      <c r="BE198" s="115"/>
      <c r="BF198" s="115"/>
      <c r="BG198" s="115"/>
      <c r="BH198" s="115"/>
      <c r="BI198" s="115"/>
      <c r="BJ198" s="115"/>
      <c r="BK198" s="115"/>
      <c r="BL198" s="115"/>
      <c r="BM198" s="115"/>
      <c r="BN198" s="115"/>
      <c r="BO198" s="115"/>
      <c r="BP198" s="115"/>
      <c r="BQ198" s="140"/>
      <c r="BR198" s="98">
        <f t="shared" si="11"/>
        <v>37240000</v>
      </c>
      <c r="BS198" s="121">
        <f t="shared" si="12"/>
        <v>266</v>
      </c>
      <c r="BT198" s="122"/>
      <c r="BU198" s="138"/>
      <c r="BV198" s="124" t="s">
        <v>1118</v>
      </c>
      <c r="BW198" s="152" t="s">
        <v>1774</v>
      </c>
      <c r="BX198" s="154" t="s">
        <v>2295</v>
      </c>
      <c r="BY198" s="169"/>
      <c r="BZ198" s="169"/>
      <c r="CA198" s="149">
        <v>44286</v>
      </c>
      <c r="CB198" s="149">
        <v>44291</v>
      </c>
      <c r="CC198" s="165" t="s">
        <v>2251</v>
      </c>
      <c r="CD198" s="173" t="s">
        <v>2252</v>
      </c>
      <c r="CE198" s="170" t="s">
        <v>121</v>
      </c>
      <c r="CF198" s="155"/>
      <c r="CG198" s="155"/>
      <c r="CH198" s="155"/>
      <c r="CI198" s="164"/>
      <c r="CJ198" s="221"/>
      <c r="CK198" s="245"/>
      <c r="CL198" s="164"/>
      <c r="CM198" s="156"/>
      <c r="CN198" s="156" t="s">
        <v>2307</v>
      </c>
      <c r="CO198" s="143" t="s">
        <v>1121</v>
      </c>
      <c r="CP198" s="143" t="s">
        <v>3102</v>
      </c>
    </row>
    <row r="199" spans="1:94" ht="22.5" customHeight="1" x14ac:dyDescent="0.25">
      <c r="A199" s="68">
        <v>197</v>
      </c>
      <c r="B199" s="63" t="s">
        <v>97</v>
      </c>
      <c r="C199" s="64" t="s">
        <v>485</v>
      </c>
      <c r="D199" s="67" t="s">
        <v>486</v>
      </c>
      <c r="E199" s="67" t="s">
        <v>555</v>
      </c>
      <c r="F199" s="67" t="s">
        <v>557</v>
      </c>
      <c r="G199" s="221">
        <v>1023017414</v>
      </c>
      <c r="H199" s="221">
        <v>5</v>
      </c>
      <c r="I199" s="71" t="s">
        <v>559</v>
      </c>
      <c r="J199" s="230">
        <v>35394</v>
      </c>
      <c r="K199" s="231">
        <v>25</v>
      </c>
      <c r="L199" s="217">
        <v>11</v>
      </c>
      <c r="M199" s="217">
        <v>1996</v>
      </c>
      <c r="N199" s="159" t="s">
        <v>572</v>
      </c>
      <c r="O199" s="80" t="s">
        <v>990</v>
      </c>
      <c r="P199" s="114" t="s">
        <v>3109</v>
      </c>
      <c r="Q199" s="80">
        <v>3108723431</v>
      </c>
      <c r="R199" s="215" t="s">
        <v>991</v>
      </c>
      <c r="S199" s="214" t="s">
        <v>2968</v>
      </c>
      <c r="T199" s="147" t="s">
        <v>845</v>
      </c>
      <c r="U199" s="114" t="s">
        <v>571</v>
      </c>
      <c r="V199" s="78" t="s">
        <v>566</v>
      </c>
      <c r="W199" s="79">
        <v>1</v>
      </c>
      <c r="X199" s="146" t="s">
        <v>1077</v>
      </c>
      <c r="Y199" s="153" t="s">
        <v>2534</v>
      </c>
      <c r="Z199" s="167" t="s">
        <v>1112</v>
      </c>
      <c r="AA199" s="93" t="s">
        <v>2187</v>
      </c>
      <c r="AB199" s="88" t="s">
        <v>2401</v>
      </c>
      <c r="AC199" s="92" t="s">
        <v>2402</v>
      </c>
      <c r="AD199" s="94" t="s">
        <v>2199</v>
      </c>
      <c r="AE199" s="95" t="s">
        <v>1193</v>
      </c>
      <c r="AF199" s="97" t="s">
        <v>1194</v>
      </c>
      <c r="AG199" s="150" t="s">
        <v>2766</v>
      </c>
      <c r="AH199" s="117">
        <v>27000000</v>
      </c>
      <c r="AI199" s="116">
        <v>44253</v>
      </c>
      <c r="AJ199" s="102">
        <v>56866</v>
      </c>
      <c r="AK199" s="103">
        <v>44286</v>
      </c>
      <c r="AL199" s="113">
        <v>44293</v>
      </c>
      <c r="AM199" s="113">
        <v>44561</v>
      </c>
      <c r="AN199" s="101">
        <v>8</v>
      </c>
      <c r="AO199" s="101">
        <v>26</v>
      </c>
      <c r="AP199" s="101">
        <v>266</v>
      </c>
      <c r="AQ199" s="101" t="s">
        <v>2166</v>
      </c>
      <c r="AR199" s="106">
        <v>23940000</v>
      </c>
      <c r="AS199" s="106">
        <v>2700000</v>
      </c>
      <c r="AT199" s="109" t="s">
        <v>2716</v>
      </c>
      <c r="AU199" s="151">
        <v>23940000</v>
      </c>
      <c r="AV199" s="110">
        <v>44291</v>
      </c>
      <c r="AW199" s="104" t="s">
        <v>2256</v>
      </c>
      <c r="AX199" s="115"/>
      <c r="AY199" s="115"/>
      <c r="AZ199" s="115"/>
      <c r="BA199" s="115"/>
      <c r="BB199" s="115"/>
      <c r="BC199" s="115"/>
      <c r="BD199" s="115"/>
      <c r="BE199" s="115"/>
      <c r="BF199" s="115"/>
      <c r="BG199" s="115"/>
      <c r="BH199" s="115"/>
      <c r="BI199" s="115"/>
      <c r="BJ199" s="115"/>
      <c r="BK199" s="115"/>
      <c r="BL199" s="115"/>
      <c r="BM199" s="115"/>
      <c r="BN199" s="115"/>
      <c r="BO199" s="115"/>
      <c r="BP199" s="115"/>
      <c r="BQ199" s="140"/>
      <c r="BR199" s="98">
        <f t="shared" si="11"/>
        <v>23940000</v>
      </c>
      <c r="BS199" s="121">
        <f t="shared" si="12"/>
        <v>266</v>
      </c>
      <c r="BT199" s="122"/>
      <c r="BU199" s="138"/>
      <c r="BV199" s="124" t="s">
        <v>1118</v>
      </c>
      <c r="BW199" s="143" t="s">
        <v>1112</v>
      </c>
      <c r="BX199" s="154" t="s">
        <v>2296</v>
      </c>
      <c r="BY199" s="169"/>
      <c r="BZ199" s="169"/>
      <c r="CA199" s="149">
        <v>44286</v>
      </c>
      <c r="CB199" s="149">
        <v>44293</v>
      </c>
      <c r="CC199" s="165" t="s">
        <v>2254</v>
      </c>
      <c r="CD199" s="173" t="s">
        <v>2255</v>
      </c>
      <c r="CE199" s="170" t="s">
        <v>119</v>
      </c>
      <c r="CF199" s="155"/>
      <c r="CG199" s="155"/>
      <c r="CH199" s="155"/>
      <c r="CI199" s="164"/>
      <c r="CJ199" s="221"/>
      <c r="CK199" s="245"/>
      <c r="CL199" s="164"/>
      <c r="CM199" s="156"/>
      <c r="CN199" s="156" t="s">
        <v>2307</v>
      </c>
      <c r="CO199" s="143" t="s">
        <v>1121</v>
      </c>
      <c r="CP199" s="143" t="s">
        <v>3102</v>
      </c>
    </row>
    <row r="200" spans="1:94" ht="22.5" customHeight="1" x14ac:dyDescent="0.25">
      <c r="A200" s="68">
        <v>198</v>
      </c>
      <c r="B200" s="63" t="s">
        <v>97</v>
      </c>
      <c r="C200" s="64" t="s">
        <v>487</v>
      </c>
      <c r="D200" s="67" t="s">
        <v>488</v>
      </c>
      <c r="E200" s="67" t="s">
        <v>555</v>
      </c>
      <c r="F200" s="67" t="s">
        <v>557</v>
      </c>
      <c r="G200" s="221">
        <v>1073682219</v>
      </c>
      <c r="H200" s="221">
        <v>8</v>
      </c>
      <c r="I200" s="71" t="s">
        <v>559</v>
      </c>
      <c r="J200" s="230">
        <v>32661</v>
      </c>
      <c r="K200" s="231">
        <v>2</v>
      </c>
      <c r="L200" s="217">
        <v>6</v>
      </c>
      <c r="M200" s="217">
        <v>1989</v>
      </c>
      <c r="N200" s="159" t="s">
        <v>572</v>
      </c>
      <c r="O200" s="80" t="s">
        <v>992</v>
      </c>
      <c r="P200" s="114" t="s">
        <v>3114</v>
      </c>
      <c r="Q200" s="80">
        <v>3003552612</v>
      </c>
      <c r="R200" s="215" t="s">
        <v>993</v>
      </c>
      <c r="S200" s="214" t="s">
        <v>2969</v>
      </c>
      <c r="T200" s="147" t="s">
        <v>575</v>
      </c>
      <c r="U200" s="114" t="s">
        <v>583</v>
      </c>
      <c r="V200" s="78" t="s">
        <v>566</v>
      </c>
      <c r="W200" s="79">
        <v>1</v>
      </c>
      <c r="X200" s="146" t="s">
        <v>1068</v>
      </c>
      <c r="Y200" s="153" t="s">
        <v>1093</v>
      </c>
      <c r="Z200" s="167" t="s">
        <v>1109</v>
      </c>
      <c r="AA200" s="93" t="s">
        <v>2188</v>
      </c>
      <c r="AB200" s="88" t="s">
        <v>2401</v>
      </c>
      <c r="AC200" s="92" t="s">
        <v>2402</v>
      </c>
      <c r="AD200" s="94" t="s">
        <v>2200</v>
      </c>
      <c r="AE200" s="95" t="s">
        <v>1123</v>
      </c>
      <c r="AF200" s="97" t="s">
        <v>1124</v>
      </c>
      <c r="AG200" s="150" t="s">
        <v>1272</v>
      </c>
      <c r="AH200" s="117">
        <v>110000000</v>
      </c>
      <c r="AI200" s="116">
        <v>44238</v>
      </c>
      <c r="AJ200" s="102">
        <v>56144</v>
      </c>
      <c r="AK200" s="103">
        <v>44286</v>
      </c>
      <c r="AL200" s="113">
        <v>44292</v>
      </c>
      <c r="AM200" s="113">
        <v>44561</v>
      </c>
      <c r="AN200" s="101">
        <v>8</v>
      </c>
      <c r="AO200" s="101">
        <v>26</v>
      </c>
      <c r="AP200" s="101">
        <v>266</v>
      </c>
      <c r="AQ200" s="101" t="s">
        <v>2166</v>
      </c>
      <c r="AR200" s="106">
        <v>48766666</v>
      </c>
      <c r="AS200" s="106">
        <v>5500000</v>
      </c>
      <c r="AT200" s="109">
        <v>772</v>
      </c>
      <c r="AU200" s="151">
        <v>48766666</v>
      </c>
      <c r="AV200" s="110">
        <v>44292</v>
      </c>
      <c r="AW200" s="104" t="s">
        <v>2259</v>
      </c>
      <c r="AX200" s="115"/>
      <c r="AY200" s="115"/>
      <c r="AZ200" s="115"/>
      <c r="BA200" s="115"/>
      <c r="BB200" s="115"/>
      <c r="BC200" s="115"/>
      <c r="BD200" s="115"/>
      <c r="BE200" s="115"/>
      <c r="BF200" s="115"/>
      <c r="BG200" s="115"/>
      <c r="BH200" s="115"/>
      <c r="BI200" s="115"/>
      <c r="BJ200" s="115"/>
      <c r="BK200" s="115"/>
      <c r="BL200" s="115"/>
      <c r="BM200" s="115"/>
      <c r="BN200" s="115"/>
      <c r="BO200" s="115"/>
      <c r="BP200" s="115"/>
      <c r="BQ200" s="140"/>
      <c r="BR200" s="98">
        <f t="shared" si="11"/>
        <v>48766666</v>
      </c>
      <c r="BS200" s="121">
        <f t="shared" si="12"/>
        <v>266</v>
      </c>
      <c r="BT200" s="122"/>
      <c r="BU200" s="136"/>
      <c r="BV200" s="124" t="s">
        <v>1118</v>
      </c>
      <c r="BW200" s="143" t="s">
        <v>2463</v>
      </c>
      <c r="BX200" s="154" t="s">
        <v>1259</v>
      </c>
      <c r="BY200" s="169"/>
      <c r="BZ200" s="169"/>
      <c r="CA200" s="149">
        <v>44286</v>
      </c>
      <c r="CB200" s="149">
        <v>44292</v>
      </c>
      <c r="CC200" s="165" t="s">
        <v>2257</v>
      </c>
      <c r="CD200" s="173" t="s">
        <v>2258</v>
      </c>
      <c r="CE200" s="170" t="s">
        <v>121</v>
      </c>
      <c r="CF200" s="155"/>
      <c r="CG200" s="155"/>
      <c r="CH200" s="155"/>
      <c r="CI200" s="164"/>
      <c r="CJ200" s="221"/>
      <c r="CK200" s="245"/>
      <c r="CL200" s="164"/>
      <c r="CM200" s="156"/>
      <c r="CN200" s="156" t="s">
        <v>2307</v>
      </c>
      <c r="CO200" s="143" t="s">
        <v>1121</v>
      </c>
      <c r="CP200" s="143" t="s">
        <v>3102</v>
      </c>
    </row>
    <row r="201" spans="1:94" ht="22.5" customHeight="1" x14ac:dyDescent="0.25">
      <c r="A201" s="68">
        <v>199</v>
      </c>
      <c r="B201" s="63" t="s">
        <v>97</v>
      </c>
      <c r="C201" s="64" t="s">
        <v>489</v>
      </c>
      <c r="D201" s="67" t="s">
        <v>490</v>
      </c>
      <c r="E201" s="67" t="s">
        <v>555</v>
      </c>
      <c r="F201" s="67" t="s">
        <v>557</v>
      </c>
      <c r="G201" s="221">
        <v>80059995</v>
      </c>
      <c r="H201" s="221">
        <v>9</v>
      </c>
      <c r="I201" s="71" t="s">
        <v>560</v>
      </c>
      <c r="J201" s="230">
        <v>28781</v>
      </c>
      <c r="K201" s="231">
        <v>18</v>
      </c>
      <c r="L201" s="217">
        <v>10</v>
      </c>
      <c r="M201" s="217">
        <v>1978</v>
      </c>
      <c r="N201" s="159" t="s">
        <v>572</v>
      </c>
      <c r="O201" s="80" t="s">
        <v>994</v>
      </c>
      <c r="P201" s="114" t="s">
        <v>3109</v>
      </c>
      <c r="Q201" s="80">
        <v>3053266634</v>
      </c>
      <c r="R201" s="215" t="s">
        <v>995</v>
      </c>
      <c r="S201" s="214"/>
      <c r="T201" s="147" t="s">
        <v>620</v>
      </c>
      <c r="U201" s="114" t="s">
        <v>580</v>
      </c>
      <c r="V201" s="78" t="s">
        <v>566</v>
      </c>
      <c r="W201" s="79">
        <v>4</v>
      </c>
      <c r="X201" s="146" t="s">
        <v>1085</v>
      </c>
      <c r="Y201" s="153" t="s">
        <v>1085</v>
      </c>
      <c r="Z201" s="167" t="s">
        <v>3096</v>
      </c>
      <c r="AA201" s="93" t="s">
        <v>2189</v>
      </c>
      <c r="AB201" s="88" t="s">
        <v>2401</v>
      </c>
      <c r="AC201" s="92" t="s">
        <v>2402</v>
      </c>
      <c r="AD201" s="94" t="s">
        <v>2201</v>
      </c>
      <c r="AE201" s="95" t="s">
        <v>1123</v>
      </c>
      <c r="AF201" s="97" t="s">
        <v>1124</v>
      </c>
      <c r="AG201" s="150" t="s">
        <v>2763</v>
      </c>
      <c r="AH201" s="117">
        <v>75000000</v>
      </c>
      <c r="AI201" s="116">
        <v>44272</v>
      </c>
      <c r="AJ201" s="102">
        <v>55944</v>
      </c>
      <c r="AK201" s="103">
        <v>44286</v>
      </c>
      <c r="AL201" s="113">
        <v>44291</v>
      </c>
      <c r="AM201" s="113">
        <v>44561</v>
      </c>
      <c r="AN201" s="101">
        <v>8</v>
      </c>
      <c r="AO201" s="101">
        <v>26</v>
      </c>
      <c r="AP201" s="101">
        <v>266</v>
      </c>
      <c r="AQ201" s="101" t="s">
        <v>2166</v>
      </c>
      <c r="AR201" s="106">
        <v>22166667</v>
      </c>
      <c r="AS201" s="106">
        <v>2500000</v>
      </c>
      <c r="AT201" s="109" t="s">
        <v>2717</v>
      </c>
      <c r="AU201" s="151">
        <v>22166667</v>
      </c>
      <c r="AV201" s="110">
        <v>44291</v>
      </c>
      <c r="AW201" s="104" t="s">
        <v>2262</v>
      </c>
      <c r="AX201" s="115"/>
      <c r="AY201" s="115"/>
      <c r="AZ201" s="115"/>
      <c r="BA201" s="115"/>
      <c r="BB201" s="115"/>
      <c r="BC201" s="115"/>
      <c r="BD201" s="115"/>
      <c r="BE201" s="115"/>
      <c r="BF201" s="115"/>
      <c r="BG201" s="115"/>
      <c r="BH201" s="115"/>
      <c r="BI201" s="115"/>
      <c r="BJ201" s="115"/>
      <c r="BK201" s="115"/>
      <c r="BL201" s="115"/>
      <c r="BM201" s="115"/>
      <c r="BN201" s="115"/>
      <c r="BO201" s="115"/>
      <c r="BP201" s="115"/>
      <c r="BQ201" s="140"/>
      <c r="BR201" s="98">
        <f t="shared" si="11"/>
        <v>22166667</v>
      </c>
      <c r="BS201" s="121">
        <f t="shared" si="12"/>
        <v>266</v>
      </c>
      <c r="BT201" s="122"/>
      <c r="BU201" s="138"/>
      <c r="BV201" s="124" t="s">
        <v>1118</v>
      </c>
      <c r="BW201" s="143" t="s">
        <v>2469</v>
      </c>
      <c r="BX201" s="154" t="s">
        <v>2299</v>
      </c>
      <c r="BY201" s="169"/>
      <c r="BZ201" s="169"/>
      <c r="CA201" s="149">
        <v>44286</v>
      </c>
      <c r="CB201" s="149">
        <v>44291</v>
      </c>
      <c r="CC201" s="165" t="s">
        <v>2260</v>
      </c>
      <c r="CD201" s="173" t="s">
        <v>2261</v>
      </c>
      <c r="CE201" s="170" t="s">
        <v>119</v>
      </c>
      <c r="CF201" s="155"/>
      <c r="CG201" s="155"/>
      <c r="CH201" s="155"/>
      <c r="CI201" s="164"/>
      <c r="CJ201" s="221"/>
      <c r="CK201" s="245"/>
      <c r="CL201" s="164"/>
      <c r="CM201" s="156"/>
      <c r="CN201" s="156" t="s">
        <v>2307</v>
      </c>
      <c r="CO201" s="143" t="s">
        <v>1121</v>
      </c>
      <c r="CP201" s="143" t="s">
        <v>3102</v>
      </c>
    </row>
    <row r="202" spans="1:94" ht="22.5" customHeight="1" x14ac:dyDescent="0.25">
      <c r="A202" s="68">
        <v>200</v>
      </c>
      <c r="B202" s="63" t="s">
        <v>97</v>
      </c>
      <c r="C202" s="64" t="s">
        <v>491</v>
      </c>
      <c r="D202" s="67" t="s">
        <v>492</v>
      </c>
      <c r="E202" s="67" t="s">
        <v>555</v>
      </c>
      <c r="F202" s="67" t="s">
        <v>557</v>
      </c>
      <c r="G202" s="221">
        <v>1000601803</v>
      </c>
      <c r="H202" s="221">
        <v>8</v>
      </c>
      <c r="I202" s="71" t="s">
        <v>559</v>
      </c>
      <c r="J202" s="230">
        <v>36824</v>
      </c>
      <c r="K202" s="231">
        <v>25</v>
      </c>
      <c r="L202" s="217">
        <v>10</v>
      </c>
      <c r="M202" s="217">
        <v>2000</v>
      </c>
      <c r="N202" s="159" t="s">
        <v>572</v>
      </c>
      <c r="O202" s="80" t="s">
        <v>996</v>
      </c>
      <c r="P202" s="114" t="s">
        <v>3109</v>
      </c>
      <c r="Q202" s="80">
        <v>3218500645</v>
      </c>
      <c r="R202" s="215" t="s">
        <v>997</v>
      </c>
      <c r="S202" s="214" t="s">
        <v>2970</v>
      </c>
      <c r="T202" s="147" t="s">
        <v>613</v>
      </c>
      <c r="U202" s="114" t="s">
        <v>596</v>
      </c>
      <c r="V202" s="78" t="s">
        <v>566</v>
      </c>
      <c r="W202" s="79">
        <v>4</v>
      </c>
      <c r="X202" s="146" t="s">
        <v>1085</v>
      </c>
      <c r="Y202" s="153" t="s">
        <v>1085</v>
      </c>
      <c r="Z202" s="167" t="s">
        <v>1774</v>
      </c>
      <c r="AA202" s="93" t="s">
        <v>2202</v>
      </c>
      <c r="AB202" s="88" t="s">
        <v>2401</v>
      </c>
      <c r="AC202" s="92" t="s">
        <v>2402</v>
      </c>
      <c r="AD202" s="94" t="s">
        <v>2203</v>
      </c>
      <c r="AE202" s="95" t="s">
        <v>1162</v>
      </c>
      <c r="AF202" s="97" t="s">
        <v>1124</v>
      </c>
      <c r="AG202" s="150" t="s">
        <v>2767</v>
      </c>
      <c r="AH202" s="117">
        <v>376200000</v>
      </c>
      <c r="AI202" s="116">
        <v>44274</v>
      </c>
      <c r="AJ202" s="102">
        <v>56485</v>
      </c>
      <c r="AK202" s="103">
        <v>44291</v>
      </c>
      <c r="AL202" s="113">
        <v>44292</v>
      </c>
      <c r="AM202" s="113">
        <v>44561</v>
      </c>
      <c r="AN202" s="101">
        <v>8</v>
      </c>
      <c r="AO202" s="101">
        <v>25</v>
      </c>
      <c r="AP202" s="101">
        <v>265</v>
      </c>
      <c r="AQ202" s="101" t="s">
        <v>2178</v>
      </c>
      <c r="AR202" s="106">
        <v>19433325</v>
      </c>
      <c r="AS202" s="106">
        <v>2200000</v>
      </c>
      <c r="AT202" s="109" t="s">
        <v>2718</v>
      </c>
      <c r="AU202" s="151">
        <v>19433325</v>
      </c>
      <c r="AV202" s="110">
        <v>44292</v>
      </c>
      <c r="AW202" s="104" t="s">
        <v>3064</v>
      </c>
      <c r="AX202" s="115"/>
      <c r="AY202" s="115"/>
      <c r="AZ202" s="115"/>
      <c r="BA202" s="115"/>
      <c r="BB202" s="115"/>
      <c r="BC202" s="115"/>
      <c r="BD202" s="115"/>
      <c r="BE202" s="115"/>
      <c r="BF202" s="115"/>
      <c r="BG202" s="115"/>
      <c r="BH202" s="115"/>
      <c r="BI202" s="115"/>
      <c r="BJ202" s="115"/>
      <c r="BK202" s="115"/>
      <c r="BL202" s="115"/>
      <c r="BM202" s="115"/>
      <c r="BN202" s="115"/>
      <c r="BO202" s="115"/>
      <c r="BP202" s="115"/>
      <c r="BQ202" s="140"/>
      <c r="BR202" s="98">
        <f t="shared" si="11"/>
        <v>19433325</v>
      </c>
      <c r="BS202" s="121">
        <f t="shared" si="12"/>
        <v>265</v>
      </c>
      <c r="BT202" s="122"/>
      <c r="BU202" s="138"/>
      <c r="BV202" s="124" t="s">
        <v>1118</v>
      </c>
      <c r="BW202" s="152" t="s">
        <v>1774</v>
      </c>
      <c r="BX202" s="154" t="s">
        <v>2295</v>
      </c>
      <c r="BY202" s="169"/>
      <c r="BZ202" s="169"/>
      <c r="CA202" s="149">
        <v>44291</v>
      </c>
      <c r="CB202" s="149">
        <v>44292</v>
      </c>
      <c r="CC202" s="165" t="s">
        <v>2263</v>
      </c>
      <c r="CD202" s="173" t="s">
        <v>2264</v>
      </c>
      <c r="CE202" s="170" t="s">
        <v>249</v>
      </c>
      <c r="CF202" s="155"/>
      <c r="CG202" s="155"/>
      <c r="CH202" s="155"/>
      <c r="CI202" s="164"/>
      <c r="CJ202" s="221"/>
      <c r="CK202" s="245"/>
      <c r="CL202" s="164"/>
      <c r="CM202" s="156"/>
      <c r="CN202" s="156" t="s">
        <v>2307</v>
      </c>
      <c r="CO202" s="143" t="s">
        <v>1121</v>
      </c>
      <c r="CP202" s="143" t="s">
        <v>3102</v>
      </c>
    </row>
    <row r="203" spans="1:94" ht="22.5" customHeight="1" x14ac:dyDescent="0.25">
      <c r="A203" s="68">
        <v>201</v>
      </c>
      <c r="B203" s="63" t="s">
        <v>97</v>
      </c>
      <c r="C203" s="64" t="s">
        <v>493</v>
      </c>
      <c r="D203" s="67" t="s">
        <v>494</v>
      </c>
      <c r="E203" s="67" t="s">
        <v>555</v>
      </c>
      <c r="F203" s="67" t="s">
        <v>557</v>
      </c>
      <c r="G203" s="221">
        <v>80731662</v>
      </c>
      <c r="H203" s="221">
        <v>3</v>
      </c>
      <c r="I203" s="71" t="s">
        <v>560</v>
      </c>
      <c r="J203" s="230">
        <v>25517</v>
      </c>
      <c r="K203" s="231">
        <v>10</v>
      </c>
      <c r="L203" s="217">
        <v>11</v>
      </c>
      <c r="M203" s="217">
        <v>1969</v>
      </c>
      <c r="N203" s="159" t="s">
        <v>572</v>
      </c>
      <c r="O203" s="80" t="s">
        <v>998</v>
      </c>
      <c r="P203" s="114" t="s">
        <v>3109</v>
      </c>
      <c r="Q203" s="80">
        <v>3112690772</v>
      </c>
      <c r="R203" s="215" t="s">
        <v>999</v>
      </c>
      <c r="S203" s="214" t="s">
        <v>2971</v>
      </c>
      <c r="T203" s="147" t="s">
        <v>575</v>
      </c>
      <c r="U203" s="114" t="s">
        <v>571</v>
      </c>
      <c r="V203" s="78" t="s">
        <v>566</v>
      </c>
      <c r="W203" s="79">
        <v>4</v>
      </c>
      <c r="X203" s="146" t="s">
        <v>1085</v>
      </c>
      <c r="Y203" s="153" t="s">
        <v>1085</v>
      </c>
      <c r="Z203" s="167" t="s">
        <v>2127</v>
      </c>
      <c r="AA203" s="93" t="s">
        <v>2204</v>
      </c>
      <c r="AB203" s="88" t="s">
        <v>2401</v>
      </c>
      <c r="AC203" s="92" t="s">
        <v>2402</v>
      </c>
      <c r="AD203" s="94" t="s">
        <v>2205</v>
      </c>
      <c r="AE203" s="95" t="s">
        <v>1200</v>
      </c>
      <c r="AF203" s="97" t="s">
        <v>1201</v>
      </c>
      <c r="AG203" s="150" t="s">
        <v>2768</v>
      </c>
      <c r="AH203" s="117">
        <v>46000000</v>
      </c>
      <c r="AI203" s="116">
        <v>44281</v>
      </c>
      <c r="AJ203" s="102">
        <v>56816</v>
      </c>
      <c r="AK203" s="103">
        <v>44291</v>
      </c>
      <c r="AL203" s="113">
        <v>44292</v>
      </c>
      <c r="AM203" s="113">
        <v>44561</v>
      </c>
      <c r="AN203" s="101">
        <v>8</v>
      </c>
      <c r="AO203" s="101">
        <v>25</v>
      </c>
      <c r="AP203" s="101">
        <v>265</v>
      </c>
      <c r="AQ203" s="101" t="s">
        <v>2178</v>
      </c>
      <c r="AR203" s="106">
        <v>20316650</v>
      </c>
      <c r="AS203" s="106">
        <v>2300000</v>
      </c>
      <c r="AT203" s="109" t="s">
        <v>2719</v>
      </c>
      <c r="AU203" s="151">
        <v>20316650</v>
      </c>
      <c r="AV203" s="110">
        <v>44292</v>
      </c>
      <c r="AW203" s="104" t="s">
        <v>2267</v>
      </c>
      <c r="AX203" s="115"/>
      <c r="AY203" s="115"/>
      <c r="AZ203" s="115"/>
      <c r="BA203" s="115"/>
      <c r="BB203" s="115"/>
      <c r="BC203" s="115"/>
      <c r="BD203" s="115"/>
      <c r="BE203" s="115"/>
      <c r="BF203" s="115"/>
      <c r="BG203" s="115"/>
      <c r="BH203" s="115"/>
      <c r="BI203" s="115"/>
      <c r="BJ203" s="115"/>
      <c r="BK203" s="115"/>
      <c r="BL203" s="115"/>
      <c r="BM203" s="115"/>
      <c r="BN203" s="115"/>
      <c r="BO203" s="115"/>
      <c r="BP203" s="115"/>
      <c r="BQ203" s="140"/>
      <c r="BR203" s="98">
        <f t="shared" si="11"/>
        <v>20316650</v>
      </c>
      <c r="BS203" s="121">
        <f t="shared" si="12"/>
        <v>265</v>
      </c>
      <c r="BT203" s="122"/>
      <c r="BU203" s="138"/>
      <c r="BV203" s="124" t="s">
        <v>1118</v>
      </c>
      <c r="BW203" s="143" t="s">
        <v>2127</v>
      </c>
      <c r="BX203" s="154" t="s">
        <v>1901</v>
      </c>
      <c r="BY203" s="169"/>
      <c r="BZ203" s="169"/>
      <c r="CA203" s="149">
        <v>44291</v>
      </c>
      <c r="CB203" s="149">
        <v>44292</v>
      </c>
      <c r="CC203" s="165" t="s">
        <v>2265</v>
      </c>
      <c r="CD203" s="173" t="s">
        <v>2266</v>
      </c>
      <c r="CE203" s="170" t="s">
        <v>249</v>
      </c>
      <c r="CF203" s="155"/>
      <c r="CG203" s="155"/>
      <c r="CH203" s="155"/>
      <c r="CI203" s="164"/>
      <c r="CJ203" s="221"/>
      <c r="CK203" s="245"/>
      <c r="CL203" s="164"/>
      <c r="CM203" s="156"/>
      <c r="CN203" s="156" t="s">
        <v>2307</v>
      </c>
      <c r="CO203" s="143" t="s">
        <v>1121</v>
      </c>
      <c r="CP203" s="143" t="s">
        <v>3102</v>
      </c>
    </row>
    <row r="204" spans="1:94" ht="22.5" customHeight="1" x14ac:dyDescent="0.25">
      <c r="A204" s="68">
        <v>202</v>
      </c>
      <c r="B204" s="63" t="s">
        <v>97</v>
      </c>
      <c r="C204" s="64" t="s">
        <v>495</v>
      </c>
      <c r="D204" s="67" t="s">
        <v>496</v>
      </c>
      <c r="E204" s="67" t="s">
        <v>555</v>
      </c>
      <c r="F204" s="67" t="s">
        <v>557</v>
      </c>
      <c r="G204" s="221">
        <v>80002849</v>
      </c>
      <c r="H204" s="221">
        <v>6</v>
      </c>
      <c r="I204" s="71" t="s">
        <v>560</v>
      </c>
      <c r="J204" s="230">
        <v>28928</v>
      </c>
      <c r="K204" s="231">
        <v>14</v>
      </c>
      <c r="L204" s="217">
        <v>3</v>
      </c>
      <c r="M204" s="217">
        <v>1979</v>
      </c>
      <c r="N204" s="159" t="s">
        <v>572</v>
      </c>
      <c r="O204" s="80" t="s">
        <v>1000</v>
      </c>
      <c r="P204" s="114" t="s">
        <v>3107</v>
      </c>
      <c r="Q204" s="80">
        <v>3204721473</v>
      </c>
      <c r="R204" s="215" t="s">
        <v>1001</v>
      </c>
      <c r="S204" s="214" t="s">
        <v>2972</v>
      </c>
      <c r="T204" s="147" t="s">
        <v>1058</v>
      </c>
      <c r="U204" s="114" t="s">
        <v>571</v>
      </c>
      <c r="V204" s="78" t="s">
        <v>566</v>
      </c>
      <c r="W204" s="79">
        <v>3</v>
      </c>
      <c r="X204" s="146" t="s">
        <v>1068</v>
      </c>
      <c r="Y204" s="153" t="s">
        <v>2535</v>
      </c>
      <c r="Z204" s="167" t="s">
        <v>1228</v>
      </c>
      <c r="AA204" s="89" t="s">
        <v>2206</v>
      </c>
      <c r="AB204" s="88" t="s">
        <v>2401</v>
      </c>
      <c r="AC204" s="92" t="s">
        <v>2402</v>
      </c>
      <c r="AD204" s="94" t="s">
        <v>2207</v>
      </c>
      <c r="AE204" s="95" t="s">
        <v>1231</v>
      </c>
      <c r="AF204" s="97" t="s">
        <v>1232</v>
      </c>
      <c r="AG204" s="150" t="s">
        <v>2769</v>
      </c>
      <c r="AH204" s="117">
        <v>129000000</v>
      </c>
      <c r="AI204" s="116">
        <v>44281</v>
      </c>
      <c r="AJ204" s="102">
        <v>56696</v>
      </c>
      <c r="AK204" s="103">
        <v>44292</v>
      </c>
      <c r="AL204" s="113">
        <v>44293</v>
      </c>
      <c r="AM204" s="113">
        <v>44561</v>
      </c>
      <c r="AN204" s="101">
        <v>8</v>
      </c>
      <c r="AO204" s="101">
        <v>24</v>
      </c>
      <c r="AP204" s="101">
        <v>264</v>
      </c>
      <c r="AQ204" s="101" t="s">
        <v>2179</v>
      </c>
      <c r="AR204" s="106">
        <v>37840000</v>
      </c>
      <c r="AS204" s="106">
        <v>4300000</v>
      </c>
      <c r="AT204" s="109" t="s">
        <v>2720</v>
      </c>
      <c r="AU204" s="151">
        <v>37840000</v>
      </c>
      <c r="AV204" s="110">
        <v>44292</v>
      </c>
      <c r="AW204" s="104" t="s">
        <v>2270</v>
      </c>
      <c r="AX204" s="115"/>
      <c r="AY204" s="115"/>
      <c r="AZ204" s="115"/>
      <c r="BA204" s="115"/>
      <c r="BB204" s="115"/>
      <c r="BC204" s="115"/>
      <c r="BD204" s="115"/>
      <c r="BE204" s="115"/>
      <c r="BF204" s="115"/>
      <c r="BG204" s="115"/>
      <c r="BH204" s="115"/>
      <c r="BI204" s="115"/>
      <c r="BJ204" s="115"/>
      <c r="BK204" s="115"/>
      <c r="BL204" s="115"/>
      <c r="BM204" s="115"/>
      <c r="BN204" s="115"/>
      <c r="BO204" s="115"/>
      <c r="BP204" s="115"/>
      <c r="BQ204" s="140"/>
      <c r="BR204" s="98">
        <f t="shared" si="11"/>
        <v>37840000</v>
      </c>
      <c r="BS204" s="121">
        <f t="shared" si="12"/>
        <v>264</v>
      </c>
      <c r="BT204" s="122"/>
      <c r="BU204" s="138"/>
      <c r="BV204" s="124" t="s">
        <v>1118</v>
      </c>
      <c r="BW204" s="143" t="s">
        <v>1228</v>
      </c>
      <c r="BX204" s="154" t="s">
        <v>2300</v>
      </c>
      <c r="BY204" s="169"/>
      <c r="BZ204" s="169"/>
      <c r="CA204" s="149">
        <v>44292</v>
      </c>
      <c r="CB204" s="149">
        <v>44293</v>
      </c>
      <c r="CC204" s="165" t="s">
        <v>2268</v>
      </c>
      <c r="CD204" s="173" t="s">
        <v>2269</v>
      </c>
      <c r="CE204" s="170" t="s">
        <v>1352</v>
      </c>
      <c r="CF204" s="155"/>
      <c r="CG204" s="155"/>
      <c r="CH204" s="155"/>
      <c r="CI204" s="164"/>
      <c r="CJ204" s="221"/>
      <c r="CK204" s="245"/>
      <c r="CL204" s="164"/>
      <c r="CM204" s="156"/>
      <c r="CN204" s="156" t="s">
        <v>2307</v>
      </c>
      <c r="CO204" s="143" t="s">
        <v>1121</v>
      </c>
      <c r="CP204" s="143" t="s">
        <v>3102</v>
      </c>
    </row>
    <row r="205" spans="1:94" ht="22.5" customHeight="1" x14ac:dyDescent="0.25">
      <c r="A205" s="68">
        <v>203</v>
      </c>
      <c r="B205" s="63" t="s">
        <v>97</v>
      </c>
      <c r="C205" s="64" t="s">
        <v>497</v>
      </c>
      <c r="D205" s="67" t="s">
        <v>498</v>
      </c>
      <c r="E205" s="67" t="s">
        <v>555</v>
      </c>
      <c r="F205" s="67" t="s">
        <v>557</v>
      </c>
      <c r="G205" s="221">
        <v>14224067</v>
      </c>
      <c r="H205" s="221">
        <v>6</v>
      </c>
      <c r="I205" s="71" t="s">
        <v>560</v>
      </c>
      <c r="J205" s="230">
        <v>21165</v>
      </c>
      <c r="K205" s="231">
        <v>11</v>
      </c>
      <c r="L205" s="217">
        <v>12</v>
      </c>
      <c r="M205" s="217">
        <v>1957</v>
      </c>
      <c r="N205" s="159" t="s">
        <v>2536</v>
      </c>
      <c r="O205" s="80" t="s">
        <v>1002</v>
      </c>
      <c r="P205" s="114" t="s">
        <v>3109</v>
      </c>
      <c r="Q205" s="80">
        <v>3123235508</v>
      </c>
      <c r="R205" s="215" t="s">
        <v>1003</v>
      </c>
      <c r="S205" s="214" t="s">
        <v>2973</v>
      </c>
      <c r="T205" s="147" t="s">
        <v>845</v>
      </c>
      <c r="U205" s="114" t="e">
        <v>#N/A</v>
      </c>
      <c r="V205" s="78" t="s">
        <v>566</v>
      </c>
      <c r="W205" s="79">
        <v>4</v>
      </c>
      <c r="X205" s="146" t="s">
        <v>1085</v>
      </c>
      <c r="Y205" s="153" t="s">
        <v>1085</v>
      </c>
      <c r="Z205" s="167" t="s">
        <v>1872</v>
      </c>
      <c r="AA205" s="93" t="s">
        <v>2190</v>
      </c>
      <c r="AB205" s="88" t="s">
        <v>2401</v>
      </c>
      <c r="AC205" s="92" t="s">
        <v>2402</v>
      </c>
      <c r="AD205" s="94" t="s">
        <v>2169</v>
      </c>
      <c r="AE205" s="95" t="s">
        <v>1162</v>
      </c>
      <c r="AF205" s="97" t="s">
        <v>1124</v>
      </c>
      <c r="AG205" s="150" t="s">
        <v>2767</v>
      </c>
      <c r="AH205" s="117">
        <v>376200000</v>
      </c>
      <c r="AI205" s="116">
        <v>44274</v>
      </c>
      <c r="AJ205" s="102">
        <v>57836</v>
      </c>
      <c r="AK205" s="103">
        <v>44292</v>
      </c>
      <c r="AL205" s="113">
        <v>44293</v>
      </c>
      <c r="AM205" s="113">
        <v>44561</v>
      </c>
      <c r="AN205" s="101">
        <v>8</v>
      </c>
      <c r="AO205" s="101">
        <v>24</v>
      </c>
      <c r="AP205" s="101">
        <v>264</v>
      </c>
      <c r="AQ205" s="101" t="s">
        <v>2179</v>
      </c>
      <c r="AR205" s="106">
        <v>19360000</v>
      </c>
      <c r="AS205" s="106">
        <v>2200000</v>
      </c>
      <c r="AT205" s="109" t="s">
        <v>2721</v>
      </c>
      <c r="AU205" s="151">
        <v>19360000</v>
      </c>
      <c r="AV205" s="110">
        <v>44293</v>
      </c>
      <c r="AW205" s="104" t="s">
        <v>2273</v>
      </c>
      <c r="AX205" s="115"/>
      <c r="AY205" s="115"/>
      <c r="AZ205" s="115"/>
      <c r="BA205" s="115"/>
      <c r="BB205" s="115"/>
      <c r="BC205" s="115"/>
      <c r="BD205" s="115"/>
      <c r="BE205" s="115"/>
      <c r="BF205" s="115"/>
      <c r="BG205" s="115"/>
      <c r="BH205" s="115"/>
      <c r="BI205" s="115"/>
      <c r="BJ205" s="115"/>
      <c r="BK205" s="115"/>
      <c r="BL205" s="115"/>
      <c r="BM205" s="115"/>
      <c r="BN205" s="115"/>
      <c r="BO205" s="115"/>
      <c r="BP205" s="115"/>
      <c r="BQ205" s="140"/>
      <c r="BR205" s="98">
        <f t="shared" si="11"/>
        <v>19360000</v>
      </c>
      <c r="BS205" s="121">
        <f t="shared" si="12"/>
        <v>264</v>
      </c>
      <c r="BT205" s="122"/>
      <c r="BU205" s="134"/>
      <c r="BV205" s="124" t="s">
        <v>1118</v>
      </c>
      <c r="BW205" s="143" t="s">
        <v>1872</v>
      </c>
      <c r="BX205" s="167" t="s">
        <v>2297</v>
      </c>
      <c r="BY205" s="169"/>
      <c r="BZ205" s="169"/>
      <c r="CA205" s="149">
        <v>44292</v>
      </c>
      <c r="CB205" s="149">
        <v>44293</v>
      </c>
      <c r="CC205" s="165" t="s">
        <v>2271</v>
      </c>
      <c r="CD205" s="173" t="s">
        <v>2272</v>
      </c>
      <c r="CE205" s="170" t="s">
        <v>119</v>
      </c>
      <c r="CF205" s="155"/>
      <c r="CG205" s="155"/>
      <c r="CH205" s="155"/>
      <c r="CI205" s="164"/>
      <c r="CJ205" s="221"/>
      <c r="CK205" s="245"/>
      <c r="CL205" s="164"/>
      <c r="CM205" s="156"/>
      <c r="CN205" s="156" t="s">
        <v>2307</v>
      </c>
      <c r="CO205" s="143" t="s">
        <v>1121</v>
      </c>
      <c r="CP205" s="143" t="s">
        <v>3102</v>
      </c>
    </row>
    <row r="206" spans="1:94" ht="22.5" customHeight="1" x14ac:dyDescent="0.25">
      <c r="A206" s="68">
        <v>204</v>
      </c>
      <c r="B206" s="63" t="s">
        <v>97</v>
      </c>
      <c r="C206" s="64" t="s">
        <v>499</v>
      </c>
      <c r="D206" s="67" t="s">
        <v>500</v>
      </c>
      <c r="E206" s="67" t="s">
        <v>555</v>
      </c>
      <c r="F206" s="67" t="s">
        <v>557</v>
      </c>
      <c r="G206" s="221">
        <v>79876504</v>
      </c>
      <c r="H206" s="221">
        <v>7</v>
      </c>
      <c r="I206" s="71" t="s">
        <v>560</v>
      </c>
      <c r="J206" s="230">
        <v>28385</v>
      </c>
      <c r="K206" s="231">
        <v>17</v>
      </c>
      <c r="L206" s="217">
        <v>9</v>
      </c>
      <c r="M206" s="217">
        <v>1977</v>
      </c>
      <c r="N206" s="159" t="s">
        <v>572</v>
      </c>
      <c r="O206" s="80" t="s">
        <v>1004</v>
      </c>
      <c r="P206" s="114" t="s">
        <v>3109</v>
      </c>
      <c r="Q206" s="80">
        <v>3124722051</v>
      </c>
      <c r="R206" s="215" t="s">
        <v>1005</v>
      </c>
      <c r="S206" s="214" t="s">
        <v>2974</v>
      </c>
      <c r="T206" s="147" t="s">
        <v>575</v>
      </c>
      <c r="U206" s="114" t="s">
        <v>571</v>
      </c>
      <c r="V206" s="78" t="s">
        <v>566</v>
      </c>
      <c r="W206" s="79">
        <v>4</v>
      </c>
      <c r="X206" s="146" t="s">
        <v>1068</v>
      </c>
      <c r="Y206" s="153" t="s">
        <v>2537</v>
      </c>
      <c r="Z206" s="167" t="s">
        <v>3100</v>
      </c>
      <c r="AA206" s="89" t="s">
        <v>2208</v>
      </c>
      <c r="AB206" s="88" t="s">
        <v>2401</v>
      </c>
      <c r="AC206" s="92" t="s">
        <v>2402</v>
      </c>
      <c r="AD206" s="94" t="s">
        <v>2209</v>
      </c>
      <c r="AE206" s="95" t="s">
        <v>1162</v>
      </c>
      <c r="AF206" s="97" t="s">
        <v>1124</v>
      </c>
      <c r="AG206" s="150" t="s">
        <v>2770</v>
      </c>
      <c r="AH206" s="117">
        <v>103200000</v>
      </c>
      <c r="AI206" s="116">
        <v>44259</v>
      </c>
      <c r="AJ206" s="102">
        <v>56624</v>
      </c>
      <c r="AK206" s="103">
        <v>44292</v>
      </c>
      <c r="AL206" s="113">
        <v>44293</v>
      </c>
      <c r="AM206" s="113">
        <v>44473</v>
      </c>
      <c r="AN206" s="107">
        <v>5</v>
      </c>
      <c r="AO206" s="107">
        <v>28</v>
      </c>
      <c r="AP206" s="101">
        <v>178</v>
      </c>
      <c r="AQ206" s="101" t="s">
        <v>1618</v>
      </c>
      <c r="AR206" s="106">
        <v>25800000</v>
      </c>
      <c r="AS206" s="106">
        <v>4300000</v>
      </c>
      <c r="AT206" s="109" t="s">
        <v>2722</v>
      </c>
      <c r="AU206" s="151">
        <v>25800000</v>
      </c>
      <c r="AV206" s="110">
        <v>44293</v>
      </c>
      <c r="AW206" s="104" t="s">
        <v>2276</v>
      </c>
      <c r="AX206" s="115"/>
      <c r="AY206" s="115"/>
      <c r="AZ206" s="115"/>
      <c r="BA206" s="115"/>
      <c r="BB206" s="115"/>
      <c r="BC206" s="115"/>
      <c r="BD206" s="115"/>
      <c r="BE206" s="115"/>
      <c r="BF206" s="115"/>
      <c r="BG206" s="115"/>
      <c r="BH206" s="115"/>
      <c r="BI206" s="115"/>
      <c r="BJ206" s="115"/>
      <c r="BK206" s="115"/>
      <c r="BL206" s="115"/>
      <c r="BM206" s="115"/>
      <c r="BN206" s="115"/>
      <c r="BO206" s="115"/>
      <c r="BP206" s="115"/>
      <c r="BQ206" s="140"/>
      <c r="BR206" s="98">
        <f t="shared" si="11"/>
        <v>25800000</v>
      </c>
      <c r="BS206" s="121">
        <f t="shared" si="12"/>
        <v>178</v>
      </c>
      <c r="BT206" s="122"/>
      <c r="BU206" s="138"/>
      <c r="BV206" s="124" t="s">
        <v>1118</v>
      </c>
      <c r="BW206" s="147" t="s">
        <v>2475</v>
      </c>
      <c r="BX206" s="154" t="s">
        <v>2476</v>
      </c>
      <c r="BY206" s="169"/>
      <c r="BZ206" s="169"/>
      <c r="CA206" s="149">
        <v>44292</v>
      </c>
      <c r="CB206" s="149">
        <v>44293</v>
      </c>
      <c r="CC206" s="165" t="s">
        <v>2274</v>
      </c>
      <c r="CD206" s="173" t="s">
        <v>2275</v>
      </c>
      <c r="CE206" s="170" t="s">
        <v>1222</v>
      </c>
      <c r="CF206" s="155"/>
      <c r="CG206" s="155"/>
      <c r="CH206" s="155"/>
      <c r="CI206" s="164"/>
      <c r="CJ206" s="221"/>
      <c r="CK206" s="245"/>
      <c r="CL206" s="164"/>
      <c r="CM206" s="156"/>
      <c r="CN206" s="156" t="s">
        <v>2307</v>
      </c>
      <c r="CO206" s="143" t="s">
        <v>1121</v>
      </c>
      <c r="CP206" s="143" t="s">
        <v>3102</v>
      </c>
    </row>
    <row r="207" spans="1:94" ht="22.5" customHeight="1" x14ac:dyDescent="0.25">
      <c r="A207" s="68">
        <v>205</v>
      </c>
      <c r="B207" s="63" t="s">
        <v>97</v>
      </c>
      <c r="C207" s="64" t="s">
        <v>501</v>
      </c>
      <c r="D207" s="67" t="s">
        <v>502</v>
      </c>
      <c r="E207" s="67" t="s">
        <v>555</v>
      </c>
      <c r="F207" s="67" t="s">
        <v>557</v>
      </c>
      <c r="G207" s="221">
        <v>53005037</v>
      </c>
      <c r="H207" s="221">
        <v>8</v>
      </c>
      <c r="I207" s="71" t="s">
        <v>559</v>
      </c>
      <c r="J207" s="230">
        <v>30622</v>
      </c>
      <c r="K207" s="231">
        <v>2</v>
      </c>
      <c r="L207" s="217">
        <v>11</v>
      </c>
      <c r="M207" s="217">
        <v>1983</v>
      </c>
      <c r="N207" s="159" t="s">
        <v>572</v>
      </c>
      <c r="O207" s="80" t="s">
        <v>1006</v>
      </c>
      <c r="P207" s="114" t="s">
        <v>3109</v>
      </c>
      <c r="Q207" s="80">
        <v>3194222220</v>
      </c>
      <c r="R207" s="215" t="s">
        <v>1007</v>
      </c>
      <c r="S207" s="214" t="s">
        <v>2975</v>
      </c>
      <c r="T207" s="147" t="s">
        <v>613</v>
      </c>
      <c r="U207" s="114" t="s">
        <v>571</v>
      </c>
      <c r="V207" s="78" t="s">
        <v>566</v>
      </c>
      <c r="W207" s="79">
        <v>4</v>
      </c>
      <c r="X207" s="146" t="s">
        <v>1085</v>
      </c>
      <c r="Y207" s="143" t="s">
        <v>1085</v>
      </c>
      <c r="Z207" s="167" t="s">
        <v>1872</v>
      </c>
      <c r="AA207" s="93" t="s">
        <v>2210</v>
      </c>
      <c r="AB207" s="88" t="s">
        <v>2401</v>
      </c>
      <c r="AC207" s="92" t="s">
        <v>2402</v>
      </c>
      <c r="AD207" s="94" t="s">
        <v>2211</v>
      </c>
      <c r="AE207" s="95" t="s">
        <v>1822</v>
      </c>
      <c r="AF207" s="97" t="s">
        <v>1823</v>
      </c>
      <c r="AG207" s="150" t="s">
        <v>2771</v>
      </c>
      <c r="AH207" s="117">
        <v>220000000</v>
      </c>
      <c r="AI207" s="116">
        <v>44260</v>
      </c>
      <c r="AJ207" s="102">
        <v>56702</v>
      </c>
      <c r="AK207" s="103">
        <v>44292</v>
      </c>
      <c r="AL207" s="113">
        <v>44293</v>
      </c>
      <c r="AM207" s="113">
        <v>44561</v>
      </c>
      <c r="AN207" s="101">
        <v>8</v>
      </c>
      <c r="AO207" s="101">
        <v>24</v>
      </c>
      <c r="AP207" s="101">
        <v>264</v>
      </c>
      <c r="AQ207" s="101" t="s">
        <v>2179</v>
      </c>
      <c r="AR207" s="106">
        <v>19360000</v>
      </c>
      <c r="AS207" s="106">
        <v>2200000</v>
      </c>
      <c r="AT207" s="109" t="s">
        <v>2723</v>
      </c>
      <c r="AU207" s="151">
        <v>19360000</v>
      </c>
      <c r="AV207" s="110">
        <v>44293</v>
      </c>
      <c r="AW207" s="104" t="s">
        <v>2279</v>
      </c>
      <c r="AX207" s="115"/>
      <c r="AY207" s="115"/>
      <c r="AZ207" s="115"/>
      <c r="BA207" s="115"/>
      <c r="BB207" s="115"/>
      <c r="BC207" s="115"/>
      <c r="BD207" s="115"/>
      <c r="BE207" s="115"/>
      <c r="BF207" s="115"/>
      <c r="BG207" s="115"/>
      <c r="BH207" s="115"/>
      <c r="BI207" s="115"/>
      <c r="BJ207" s="115"/>
      <c r="BK207" s="115"/>
      <c r="BL207" s="115"/>
      <c r="BM207" s="115"/>
      <c r="BN207" s="115"/>
      <c r="BO207" s="115"/>
      <c r="BP207" s="115"/>
      <c r="BQ207" s="140"/>
      <c r="BR207" s="98">
        <f t="shared" si="11"/>
        <v>19360000</v>
      </c>
      <c r="BS207" s="121">
        <f t="shared" si="12"/>
        <v>264</v>
      </c>
      <c r="BT207" s="122"/>
      <c r="BU207" s="138"/>
      <c r="BV207" s="124" t="s">
        <v>1118</v>
      </c>
      <c r="BW207" s="143" t="s">
        <v>1872</v>
      </c>
      <c r="BX207" s="167" t="s">
        <v>2297</v>
      </c>
      <c r="BY207" s="169"/>
      <c r="BZ207" s="169"/>
      <c r="CA207" s="149">
        <v>44292</v>
      </c>
      <c r="CB207" s="149">
        <v>44293</v>
      </c>
      <c r="CC207" s="165" t="s">
        <v>2277</v>
      </c>
      <c r="CD207" s="173" t="s">
        <v>2278</v>
      </c>
      <c r="CE207" s="170" t="s">
        <v>121</v>
      </c>
      <c r="CF207" s="155"/>
      <c r="CG207" s="155"/>
      <c r="CH207" s="155"/>
      <c r="CI207" s="164"/>
      <c r="CJ207" s="221"/>
      <c r="CK207" s="245"/>
      <c r="CL207" s="164"/>
      <c r="CM207" s="156"/>
      <c r="CN207" s="156" t="s">
        <v>2307</v>
      </c>
      <c r="CO207" s="143" t="s">
        <v>1121</v>
      </c>
      <c r="CP207" s="143" t="s">
        <v>3102</v>
      </c>
    </row>
    <row r="208" spans="1:94" ht="22.5" customHeight="1" x14ac:dyDescent="0.25">
      <c r="A208" s="68">
        <v>206</v>
      </c>
      <c r="B208" s="63" t="s">
        <v>97</v>
      </c>
      <c r="C208" s="64" t="s">
        <v>503</v>
      </c>
      <c r="D208" s="67" t="s">
        <v>504</v>
      </c>
      <c r="E208" s="67" t="s">
        <v>555</v>
      </c>
      <c r="F208" s="67" t="s">
        <v>557</v>
      </c>
      <c r="G208" s="221">
        <v>1015409668</v>
      </c>
      <c r="H208" s="221">
        <v>2</v>
      </c>
      <c r="I208" s="71" t="s">
        <v>560</v>
      </c>
      <c r="J208" s="230">
        <v>32496</v>
      </c>
      <c r="K208" s="231">
        <v>19</v>
      </c>
      <c r="L208" s="217">
        <v>12</v>
      </c>
      <c r="M208" s="217">
        <v>1988</v>
      </c>
      <c r="N208" s="159" t="s">
        <v>572</v>
      </c>
      <c r="O208" s="80" t="s">
        <v>1008</v>
      </c>
      <c r="P208" s="114" t="s">
        <v>3109</v>
      </c>
      <c r="Q208" s="80">
        <v>3195107345</v>
      </c>
      <c r="R208" s="215" t="s">
        <v>1009</v>
      </c>
      <c r="S208" s="214" t="s">
        <v>2803</v>
      </c>
      <c r="T208" s="147" t="s">
        <v>620</v>
      </c>
      <c r="U208" s="114" t="s">
        <v>580</v>
      </c>
      <c r="V208" s="78" t="s">
        <v>566</v>
      </c>
      <c r="W208" s="79">
        <v>2</v>
      </c>
      <c r="X208" s="146" t="s">
        <v>1068</v>
      </c>
      <c r="Y208" s="153" t="s">
        <v>2520</v>
      </c>
      <c r="Z208" s="167" t="s">
        <v>1280</v>
      </c>
      <c r="AA208" s="89" t="s">
        <v>2212</v>
      </c>
      <c r="AB208" s="88" t="s">
        <v>2401</v>
      </c>
      <c r="AC208" s="92" t="s">
        <v>2402</v>
      </c>
      <c r="AD208" s="94" t="s">
        <v>2213</v>
      </c>
      <c r="AE208" s="95" t="s">
        <v>1245</v>
      </c>
      <c r="AF208" s="97" t="s">
        <v>1283</v>
      </c>
      <c r="AG208" s="150" t="s">
        <v>2772</v>
      </c>
      <c r="AH208" s="117">
        <v>68000000</v>
      </c>
      <c r="AI208" s="116">
        <v>44259</v>
      </c>
      <c r="AJ208" s="102">
        <v>56422</v>
      </c>
      <c r="AK208" s="103">
        <v>44292</v>
      </c>
      <c r="AL208" s="113">
        <v>44293</v>
      </c>
      <c r="AM208" s="113">
        <v>44561</v>
      </c>
      <c r="AN208" s="101">
        <v>8</v>
      </c>
      <c r="AO208" s="101">
        <v>24</v>
      </c>
      <c r="AP208" s="101">
        <v>264</v>
      </c>
      <c r="AQ208" s="101" t="s">
        <v>2179</v>
      </c>
      <c r="AR208" s="151">
        <v>59839984</v>
      </c>
      <c r="AS208" s="151">
        <v>6800000</v>
      </c>
      <c r="AT208" s="109" t="s">
        <v>2724</v>
      </c>
      <c r="AU208" s="151">
        <v>59839984</v>
      </c>
      <c r="AV208" s="110">
        <v>44293</v>
      </c>
      <c r="AW208" s="104" t="s">
        <v>2282</v>
      </c>
      <c r="AX208" s="115"/>
      <c r="AY208" s="115"/>
      <c r="AZ208" s="115"/>
      <c r="BA208" s="115"/>
      <c r="BB208" s="115"/>
      <c r="BC208" s="115"/>
      <c r="BD208" s="115"/>
      <c r="BE208" s="115"/>
      <c r="BF208" s="115"/>
      <c r="BG208" s="115"/>
      <c r="BH208" s="115"/>
      <c r="BI208" s="115"/>
      <c r="BJ208" s="115"/>
      <c r="BK208" s="115"/>
      <c r="BL208" s="115"/>
      <c r="BM208" s="115"/>
      <c r="BN208" s="115"/>
      <c r="BO208" s="115"/>
      <c r="BP208" s="115"/>
      <c r="BQ208" s="140"/>
      <c r="BR208" s="98">
        <f t="shared" si="11"/>
        <v>59839984</v>
      </c>
      <c r="BS208" s="121">
        <f t="shared" si="12"/>
        <v>264</v>
      </c>
      <c r="BT208" s="122"/>
      <c r="BU208" s="138"/>
      <c r="BV208" s="124" t="s">
        <v>1118</v>
      </c>
      <c r="BW208" s="143" t="s">
        <v>2463</v>
      </c>
      <c r="BX208" s="154" t="s">
        <v>1259</v>
      </c>
      <c r="BY208" s="169"/>
      <c r="BZ208" s="169"/>
      <c r="CA208" s="149">
        <v>44292</v>
      </c>
      <c r="CB208" s="149">
        <v>44293</v>
      </c>
      <c r="CC208" s="165" t="s">
        <v>2280</v>
      </c>
      <c r="CD208" s="173" t="s">
        <v>2281</v>
      </c>
      <c r="CE208" s="170" t="s">
        <v>249</v>
      </c>
      <c r="CF208" s="155"/>
      <c r="CG208" s="155"/>
      <c r="CH208" s="155"/>
      <c r="CI208" s="164"/>
      <c r="CJ208" s="221"/>
      <c r="CK208" s="245"/>
      <c r="CL208" s="164"/>
      <c r="CM208" s="156"/>
      <c r="CN208" s="156" t="s">
        <v>2307</v>
      </c>
      <c r="CO208" s="143" t="s">
        <v>1121</v>
      </c>
      <c r="CP208" s="267" t="s">
        <v>1111</v>
      </c>
    </row>
    <row r="209" spans="1:94" ht="22.5" customHeight="1" x14ac:dyDescent="0.25">
      <c r="A209" s="68">
        <v>207</v>
      </c>
      <c r="B209" s="63" t="s">
        <v>97</v>
      </c>
      <c r="C209" s="64" t="s">
        <v>505</v>
      </c>
      <c r="D209" s="67" t="s">
        <v>506</v>
      </c>
      <c r="E209" s="67" t="s">
        <v>555</v>
      </c>
      <c r="F209" s="67" t="s">
        <v>557</v>
      </c>
      <c r="G209" s="221">
        <v>79796360</v>
      </c>
      <c r="H209" s="221">
        <v>1</v>
      </c>
      <c r="I209" s="71" t="s">
        <v>560</v>
      </c>
      <c r="J209" s="230">
        <v>28695</v>
      </c>
      <c r="K209" s="231">
        <v>24</v>
      </c>
      <c r="L209" s="217">
        <v>7</v>
      </c>
      <c r="M209" s="217">
        <v>1978</v>
      </c>
      <c r="N209" s="159" t="s">
        <v>572</v>
      </c>
      <c r="O209" s="80" t="s">
        <v>1010</v>
      </c>
      <c r="P209" s="114" t="s">
        <v>3109</v>
      </c>
      <c r="Q209" s="80">
        <v>3229181245</v>
      </c>
      <c r="R209" s="215" t="s">
        <v>1011</v>
      </c>
      <c r="S209" s="214"/>
      <c r="T209" s="147" t="s">
        <v>570</v>
      </c>
      <c r="U209" s="114" t="s">
        <v>571</v>
      </c>
      <c r="V209" s="78" t="s">
        <v>566</v>
      </c>
      <c r="W209" s="79">
        <v>4</v>
      </c>
      <c r="X209" s="146" t="s">
        <v>1085</v>
      </c>
      <c r="Y209" s="143" t="s">
        <v>1085</v>
      </c>
      <c r="Z209" s="167" t="s">
        <v>3104</v>
      </c>
      <c r="AA209" s="93" t="s">
        <v>2214</v>
      </c>
      <c r="AB209" s="88" t="s">
        <v>2401</v>
      </c>
      <c r="AC209" s="92" t="s">
        <v>2402</v>
      </c>
      <c r="AD209" s="94" t="s">
        <v>2215</v>
      </c>
      <c r="AE209" s="95" t="s">
        <v>1162</v>
      </c>
      <c r="AF209" s="97" t="s">
        <v>1124</v>
      </c>
      <c r="AG209" s="150" t="s">
        <v>2773</v>
      </c>
      <c r="AH209" s="117">
        <v>55200000</v>
      </c>
      <c r="AI209" s="116">
        <v>44266</v>
      </c>
      <c r="AJ209" s="102">
        <v>56623</v>
      </c>
      <c r="AK209" s="103">
        <v>43928</v>
      </c>
      <c r="AL209" s="113">
        <v>44294</v>
      </c>
      <c r="AM209" s="113">
        <v>44476</v>
      </c>
      <c r="AN209" s="107">
        <v>6</v>
      </c>
      <c r="AO209" s="107">
        <v>0</v>
      </c>
      <c r="AP209" s="107">
        <v>180</v>
      </c>
      <c r="AQ209" s="101" t="s">
        <v>1163</v>
      </c>
      <c r="AR209" s="106">
        <v>13800000</v>
      </c>
      <c r="AS209" s="106">
        <v>2300000</v>
      </c>
      <c r="AT209" s="109" t="s">
        <v>2725</v>
      </c>
      <c r="AU209" s="151">
        <v>13800000</v>
      </c>
      <c r="AV209" s="110">
        <v>44294</v>
      </c>
      <c r="AW209" s="104" t="s">
        <v>3063</v>
      </c>
      <c r="AX209" s="115"/>
      <c r="AY209" s="115"/>
      <c r="AZ209" s="115"/>
      <c r="BA209" s="115"/>
      <c r="BB209" s="115"/>
      <c r="BC209" s="115"/>
      <c r="BD209" s="115"/>
      <c r="BE209" s="115"/>
      <c r="BF209" s="115"/>
      <c r="BG209" s="115"/>
      <c r="BH209" s="115"/>
      <c r="BI209" s="115"/>
      <c r="BJ209" s="115"/>
      <c r="BK209" s="115"/>
      <c r="BL209" s="115"/>
      <c r="BM209" s="115"/>
      <c r="BN209" s="115"/>
      <c r="BO209" s="115"/>
      <c r="BP209" s="115"/>
      <c r="BQ209" s="140"/>
      <c r="BR209" s="98">
        <f t="shared" si="11"/>
        <v>13800000</v>
      </c>
      <c r="BS209" s="121">
        <f t="shared" si="12"/>
        <v>180</v>
      </c>
      <c r="BT209" s="122"/>
      <c r="BU209" s="138"/>
      <c r="BV209" s="124" t="s">
        <v>1118</v>
      </c>
      <c r="BW209" s="143" t="s">
        <v>2469</v>
      </c>
      <c r="BX209" s="154" t="s">
        <v>2299</v>
      </c>
      <c r="BY209" s="169"/>
      <c r="BZ209" s="169"/>
      <c r="CA209" s="149">
        <v>43928</v>
      </c>
      <c r="CB209" s="149">
        <v>44294</v>
      </c>
      <c r="CC209" s="165" t="s">
        <v>2283</v>
      </c>
      <c r="CD209" s="173" t="s">
        <v>2284</v>
      </c>
      <c r="CE209" s="170" t="s">
        <v>1301</v>
      </c>
      <c r="CF209" s="155"/>
      <c r="CG209" s="155"/>
      <c r="CH209" s="155"/>
      <c r="CI209" s="164"/>
      <c r="CJ209" s="221"/>
      <c r="CK209" s="245"/>
      <c r="CL209" s="164"/>
      <c r="CM209" s="156"/>
      <c r="CN209" s="156" t="s">
        <v>2307</v>
      </c>
      <c r="CO209" s="143" t="s">
        <v>1121</v>
      </c>
      <c r="CP209" s="143" t="s">
        <v>3102</v>
      </c>
    </row>
    <row r="210" spans="1:94" ht="22.5" customHeight="1" x14ac:dyDescent="0.25">
      <c r="A210" s="68">
        <v>208</v>
      </c>
      <c r="B210" s="63" t="s">
        <v>97</v>
      </c>
      <c r="C210" s="64" t="s">
        <v>507</v>
      </c>
      <c r="D210" s="67" t="s">
        <v>508</v>
      </c>
      <c r="E210" s="67" t="s">
        <v>555</v>
      </c>
      <c r="F210" s="67" t="s">
        <v>557</v>
      </c>
      <c r="G210" s="221">
        <v>79280408</v>
      </c>
      <c r="H210" s="221">
        <v>9</v>
      </c>
      <c r="I210" s="71" t="s">
        <v>560</v>
      </c>
      <c r="J210" s="230">
        <v>23197</v>
      </c>
      <c r="K210" s="231">
        <v>5</v>
      </c>
      <c r="L210" s="217">
        <v>7</v>
      </c>
      <c r="M210" s="217">
        <v>1963</v>
      </c>
      <c r="N210" s="159" t="s">
        <v>572</v>
      </c>
      <c r="O210" s="80" t="s">
        <v>1012</v>
      </c>
      <c r="P210" s="114" t="s">
        <v>3109</v>
      </c>
      <c r="Q210" s="80">
        <v>3208823403</v>
      </c>
      <c r="R210" s="215" t="s">
        <v>1013</v>
      </c>
      <c r="S210" s="214" t="s">
        <v>2976</v>
      </c>
      <c r="T210" s="147" t="s">
        <v>570</v>
      </c>
      <c r="U210" s="114" t="s">
        <v>596</v>
      </c>
      <c r="V210" s="78" t="s">
        <v>566</v>
      </c>
      <c r="W210" s="79">
        <v>4</v>
      </c>
      <c r="X210" s="146" t="s">
        <v>1085</v>
      </c>
      <c r="Y210" s="143" t="s">
        <v>1085</v>
      </c>
      <c r="Z210" s="167" t="s">
        <v>1872</v>
      </c>
      <c r="AA210" s="89" t="s">
        <v>2216</v>
      </c>
      <c r="AB210" s="88" t="s">
        <v>2401</v>
      </c>
      <c r="AC210" s="92" t="s">
        <v>2402</v>
      </c>
      <c r="AD210" s="94" t="s">
        <v>2217</v>
      </c>
      <c r="AE210" s="95" t="s">
        <v>1162</v>
      </c>
      <c r="AF210" s="97" t="s">
        <v>1124</v>
      </c>
      <c r="AG210" s="150" t="s">
        <v>2767</v>
      </c>
      <c r="AH210" s="117">
        <v>376200000</v>
      </c>
      <c r="AI210" s="116">
        <v>44274</v>
      </c>
      <c r="AJ210" s="102">
        <v>57836</v>
      </c>
      <c r="AK210" s="103">
        <v>44293</v>
      </c>
      <c r="AL210" s="113">
        <v>44294</v>
      </c>
      <c r="AM210" s="113">
        <v>44561</v>
      </c>
      <c r="AN210" s="101">
        <v>8</v>
      </c>
      <c r="AO210" s="101">
        <v>23</v>
      </c>
      <c r="AP210" s="101">
        <v>263</v>
      </c>
      <c r="AQ210" s="101" t="s">
        <v>2180</v>
      </c>
      <c r="AR210" s="106">
        <v>19286666</v>
      </c>
      <c r="AS210" s="106">
        <v>2200000</v>
      </c>
      <c r="AT210" s="109" t="s">
        <v>2726</v>
      </c>
      <c r="AU210" s="151">
        <v>19286666</v>
      </c>
      <c r="AV210" s="110">
        <v>44295</v>
      </c>
      <c r="AW210" s="104" t="s">
        <v>2287</v>
      </c>
      <c r="AX210" s="115"/>
      <c r="AY210" s="115"/>
      <c r="AZ210" s="115"/>
      <c r="BA210" s="115"/>
      <c r="BB210" s="115"/>
      <c r="BC210" s="115"/>
      <c r="BD210" s="115"/>
      <c r="BE210" s="115"/>
      <c r="BF210" s="115"/>
      <c r="BG210" s="115"/>
      <c r="BH210" s="115"/>
      <c r="BI210" s="115"/>
      <c r="BJ210" s="115"/>
      <c r="BK210" s="115"/>
      <c r="BL210" s="115"/>
      <c r="BM210" s="115"/>
      <c r="BN210" s="115"/>
      <c r="BO210" s="115"/>
      <c r="BP210" s="115"/>
      <c r="BQ210" s="140"/>
      <c r="BR210" s="98">
        <f t="shared" si="11"/>
        <v>19286666</v>
      </c>
      <c r="BS210" s="121">
        <f t="shared" si="12"/>
        <v>263</v>
      </c>
      <c r="BT210" s="122"/>
      <c r="BU210" s="138"/>
      <c r="BV210" s="124" t="s">
        <v>1118</v>
      </c>
      <c r="BW210" s="143" t="s">
        <v>1872</v>
      </c>
      <c r="BX210" s="167" t="s">
        <v>2297</v>
      </c>
      <c r="BY210" s="169"/>
      <c r="BZ210" s="169"/>
      <c r="CA210" s="149">
        <v>44293</v>
      </c>
      <c r="CB210" s="149">
        <v>44294</v>
      </c>
      <c r="CC210" s="165" t="s">
        <v>2285</v>
      </c>
      <c r="CD210" s="173" t="s">
        <v>2286</v>
      </c>
      <c r="CE210" s="170" t="s">
        <v>1222</v>
      </c>
      <c r="CF210" s="155"/>
      <c r="CG210" s="155"/>
      <c r="CH210" s="154"/>
      <c r="CI210" s="164"/>
      <c r="CJ210" s="221"/>
      <c r="CK210" s="245"/>
      <c r="CL210" s="164"/>
      <c r="CM210" s="152"/>
      <c r="CN210" s="156" t="s">
        <v>2307</v>
      </c>
      <c r="CO210" s="143" t="s">
        <v>1121</v>
      </c>
      <c r="CP210" s="143" t="s">
        <v>3102</v>
      </c>
    </row>
    <row r="211" spans="1:94" ht="22.5" customHeight="1" x14ac:dyDescent="0.25">
      <c r="A211" s="69">
        <v>209</v>
      </c>
      <c r="B211" s="63" t="s">
        <v>509</v>
      </c>
      <c r="C211" s="65" t="s">
        <v>510</v>
      </c>
      <c r="D211" s="67" t="s">
        <v>511</v>
      </c>
      <c r="E211" s="67" t="s">
        <v>556</v>
      </c>
      <c r="F211" s="67" t="s">
        <v>558</v>
      </c>
      <c r="G211" s="221">
        <v>901399373</v>
      </c>
      <c r="H211" s="221">
        <v>3</v>
      </c>
      <c r="I211" s="71" t="s">
        <v>97</v>
      </c>
      <c r="J211" s="202" t="e">
        <v>#N/A</v>
      </c>
      <c r="K211" s="202" t="e">
        <v>#N/A</v>
      </c>
      <c r="L211" s="202" t="e">
        <v>#N/A</v>
      </c>
      <c r="M211" s="202" t="e">
        <v>#N/A</v>
      </c>
      <c r="N211" s="204" t="e">
        <v>#N/A</v>
      </c>
      <c r="O211" s="158" t="s">
        <v>2434</v>
      </c>
      <c r="P211" s="114"/>
      <c r="Q211" s="80">
        <v>2996680</v>
      </c>
      <c r="R211" s="215" t="s">
        <v>2433</v>
      </c>
      <c r="S211" s="214"/>
      <c r="T211" s="205" t="e">
        <v>#N/A</v>
      </c>
      <c r="U211" s="205" t="e">
        <v>#N/A</v>
      </c>
      <c r="V211" s="78" t="s">
        <v>97</v>
      </c>
      <c r="W211" s="79" t="s">
        <v>97</v>
      </c>
      <c r="X211" s="206"/>
      <c r="Y211" s="212" t="e">
        <v>#N/A</v>
      </c>
      <c r="Z211" s="167" t="s">
        <v>1113</v>
      </c>
      <c r="AA211" s="89" t="s">
        <v>2305</v>
      </c>
      <c r="AB211" s="88" t="s">
        <v>2401</v>
      </c>
      <c r="AC211" s="92" t="s">
        <v>2306</v>
      </c>
      <c r="AD211" s="94" t="s">
        <v>2309</v>
      </c>
      <c r="AE211" s="95" t="s">
        <v>1123</v>
      </c>
      <c r="AF211" s="97" t="s">
        <v>1124</v>
      </c>
      <c r="AG211" s="150" t="s">
        <v>2774</v>
      </c>
      <c r="AH211" s="117">
        <v>159381111</v>
      </c>
      <c r="AI211" s="116">
        <v>44292</v>
      </c>
      <c r="AJ211" s="102">
        <v>58203</v>
      </c>
      <c r="AK211" s="103">
        <v>44293</v>
      </c>
      <c r="AL211" s="113">
        <v>44294</v>
      </c>
      <c r="AM211" s="113">
        <v>44338</v>
      </c>
      <c r="AN211" s="101">
        <v>1</v>
      </c>
      <c r="AO211" s="101">
        <v>15</v>
      </c>
      <c r="AP211" s="101">
        <v>45</v>
      </c>
      <c r="AQ211" s="101" t="s">
        <v>2181</v>
      </c>
      <c r="AR211" s="106">
        <v>159381111</v>
      </c>
      <c r="AS211" s="106" t="s">
        <v>97</v>
      </c>
      <c r="AT211" s="109" t="s">
        <v>2727</v>
      </c>
      <c r="AU211" s="151">
        <v>159381111</v>
      </c>
      <c r="AV211" s="110">
        <v>44300</v>
      </c>
      <c r="AW211" s="105" t="s">
        <v>97</v>
      </c>
      <c r="AX211" s="115"/>
      <c r="AY211" s="115"/>
      <c r="AZ211" s="115"/>
      <c r="BA211" s="115"/>
      <c r="BB211" s="115"/>
      <c r="BC211" s="115"/>
      <c r="BD211" s="115"/>
      <c r="BE211" s="115"/>
      <c r="BF211" s="115"/>
      <c r="BG211" s="115"/>
      <c r="BH211" s="115"/>
      <c r="BI211" s="115"/>
      <c r="BJ211" s="115"/>
      <c r="BK211" s="115"/>
      <c r="BL211" s="115"/>
      <c r="BM211" s="115"/>
      <c r="BN211" s="115"/>
      <c r="BO211" s="115"/>
      <c r="BP211" s="115"/>
      <c r="BQ211" s="140"/>
      <c r="BR211" s="98">
        <f t="shared" si="11"/>
        <v>159381111</v>
      </c>
      <c r="BS211" s="121">
        <f t="shared" si="12"/>
        <v>45</v>
      </c>
      <c r="BT211" s="122"/>
      <c r="BU211" s="138"/>
      <c r="BV211" s="124" t="s">
        <v>1118</v>
      </c>
      <c r="BW211" s="143" t="s">
        <v>1111</v>
      </c>
      <c r="BX211" s="244" t="s">
        <v>113</v>
      </c>
      <c r="BY211" s="169"/>
      <c r="BZ211" s="169"/>
      <c r="CA211" s="149">
        <v>44293</v>
      </c>
      <c r="CB211" s="149">
        <v>44294</v>
      </c>
      <c r="CC211" s="233" t="s">
        <v>3169</v>
      </c>
      <c r="CD211" s="173" t="s">
        <v>97</v>
      </c>
      <c r="CE211" s="170" t="s">
        <v>1119</v>
      </c>
      <c r="CF211" s="155"/>
      <c r="CG211" s="155"/>
      <c r="CH211" s="155"/>
      <c r="CI211" s="164"/>
      <c r="CJ211" s="221"/>
      <c r="CK211" s="245"/>
      <c r="CL211" s="164"/>
      <c r="CM211" s="156"/>
      <c r="CN211" s="156" t="s">
        <v>2307</v>
      </c>
      <c r="CO211" s="153" t="s">
        <v>2308</v>
      </c>
      <c r="CP211" s="143" t="s">
        <v>3148</v>
      </c>
    </row>
    <row r="212" spans="1:94" ht="22.5" customHeight="1" x14ac:dyDescent="0.25">
      <c r="A212" s="68">
        <v>210</v>
      </c>
      <c r="B212" s="63" t="s">
        <v>97</v>
      </c>
      <c r="C212" s="65" t="s">
        <v>512</v>
      </c>
      <c r="D212" s="162" t="s">
        <v>513</v>
      </c>
      <c r="E212" s="67" t="s">
        <v>555</v>
      </c>
      <c r="F212" s="67" t="s">
        <v>557</v>
      </c>
      <c r="G212" s="221">
        <v>1033714978</v>
      </c>
      <c r="H212" s="221">
        <v>3</v>
      </c>
      <c r="I212" s="71" t="s">
        <v>559</v>
      </c>
      <c r="J212" s="230">
        <v>32782</v>
      </c>
      <c r="K212" s="231">
        <v>1</v>
      </c>
      <c r="L212" s="217">
        <v>10</v>
      </c>
      <c r="M212" s="217">
        <v>1989</v>
      </c>
      <c r="N212" s="159" t="s">
        <v>572</v>
      </c>
      <c r="O212" s="80" t="s">
        <v>1014</v>
      </c>
      <c r="P212" s="114" t="s">
        <v>3109</v>
      </c>
      <c r="Q212" s="80">
        <v>3114860434</v>
      </c>
      <c r="R212" s="215" t="s">
        <v>1015</v>
      </c>
      <c r="S212" s="214" t="s">
        <v>2977</v>
      </c>
      <c r="T212" s="147" t="s">
        <v>570</v>
      </c>
      <c r="U212" s="114" t="e">
        <v>#N/A</v>
      </c>
      <c r="V212" s="78" t="s">
        <v>566</v>
      </c>
      <c r="W212" s="79">
        <v>4</v>
      </c>
      <c r="X212" s="146" t="s">
        <v>1068</v>
      </c>
      <c r="Y212" s="153" t="s">
        <v>2519</v>
      </c>
      <c r="Z212" s="167" t="s">
        <v>2480</v>
      </c>
      <c r="AA212" s="89" t="s">
        <v>2218</v>
      </c>
      <c r="AB212" s="88" t="s">
        <v>2401</v>
      </c>
      <c r="AC212" s="92" t="s">
        <v>2402</v>
      </c>
      <c r="AD212" s="94" t="s">
        <v>2219</v>
      </c>
      <c r="AE212" s="95" t="s">
        <v>1162</v>
      </c>
      <c r="AF212" s="97" t="s">
        <v>1124</v>
      </c>
      <c r="AG212" s="150" t="s">
        <v>2775</v>
      </c>
      <c r="AH212" s="117">
        <v>154800000</v>
      </c>
      <c r="AI212" s="116">
        <v>44245</v>
      </c>
      <c r="AJ212" s="102">
        <v>56625</v>
      </c>
      <c r="AK212" s="103">
        <v>44293</v>
      </c>
      <c r="AL212" s="113">
        <v>44294</v>
      </c>
      <c r="AM212" s="113">
        <v>44476</v>
      </c>
      <c r="AN212" s="101">
        <v>6</v>
      </c>
      <c r="AO212" s="101">
        <v>0</v>
      </c>
      <c r="AP212" s="101">
        <v>180</v>
      </c>
      <c r="AQ212" s="101" t="s">
        <v>1163</v>
      </c>
      <c r="AR212" s="106">
        <v>25800000</v>
      </c>
      <c r="AS212" s="106">
        <v>4300000</v>
      </c>
      <c r="AT212" s="109" t="s">
        <v>2728</v>
      </c>
      <c r="AU212" s="151">
        <v>25800000</v>
      </c>
      <c r="AV212" s="110">
        <v>44294</v>
      </c>
      <c r="AW212" s="104" t="s">
        <v>2290</v>
      </c>
      <c r="AX212" s="115"/>
      <c r="AY212" s="115"/>
      <c r="AZ212" s="115"/>
      <c r="BA212" s="115"/>
      <c r="BB212" s="115"/>
      <c r="BC212" s="115"/>
      <c r="BD212" s="115"/>
      <c r="BE212" s="115"/>
      <c r="BF212" s="115"/>
      <c r="BG212" s="115"/>
      <c r="BH212" s="115"/>
      <c r="BI212" s="115"/>
      <c r="BJ212" s="115"/>
      <c r="BK212" s="115"/>
      <c r="BL212" s="115"/>
      <c r="BM212" s="115"/>
      <c r="BN212" s="115"/>
      <c r="BO212" s="115"/>
      <c r="BP212" s="115"/>
      <c r="BQ212" s="140"/>
      <c r="BR212" s="98">
        <f t="shared" si="11"/>
        <v>25800000</v>
      </c>
      <c r="BS212" s="121">
        <f t="shared" si="12"/>
        <v>180</v>
      </c>
      <c r="BT212" s="122"/>
      <c r="BU212" s="138"/>
      <c r="BV212" s="124" t="s">
        <v>1118</v>
      </c>
      <c r="BW212" s="147" t="s">
        <v>2485</v>
      </c>
      <c r="BX212" s="154" t="s">
        <v>2481</v>
      </c>
      <c r="BY212" s="169"/>
      <c r="BZ212" s="169"/>
      <c r="CA212" s="149">
        <v>44293</v>
      </c>
      <c r="CB212" s="149">
        <v>44294</v>
      </c>
      <c r="CC212" s="165" t="s">
        <v>2288</v>
      </c>
      <c r="CD212" s="173" t="s">
        <v>2289</v>
      </c>
      <c r="CE212" s="170" t="s">
        <v>249</v>
      </c>
      <c r="CF212" s="155"/>
      <c r="CG212" s="155"/>
      <c r="CH212" s="155"/>
      <c r="CI212" s="164"/>
      <c r="CJ212" s="221"/>
      <c r="CK212" s="245"/>
      <c r="CL212" s="164"/>
      <c r="CM212" s="156"/>
      <c r="CN212" s="156" t="s">
        <v>2307</v>
      </c>
      <c r="CO212" s="143" t="s">
        <v>1121</v>
      </c>
      <c r="CP212" s="143" t="s">
        <v>3102</v>
      </c>
    </row>
    <row r="213" spans="1:94" ht="22.5" customHeight="1" x14ac:dyDescent="0.25">
      <c r="A213" s="68">
        <v>211</v>
      </c>
      <c r="B213" s="63" t="s">
        <v>97</v>
      </c>
      <c r="C213" s="65" t="s">
        <v>514</v>
      </c>
      <c r="D213" s="67" t="s">
        <v>515</v>
      </c>
      <c r="E213" s="67" t="s">
        <v>555</v>
      </c>
      <c r="F213" s="67" t="s">
        <v>557</v>
      </c>
      <c r="G213" s="221">
        <v>1030550075</v>
      </c>
      <c r="H213" s="221">
        <v>1</v>
      </c>
      <c r="I213" s="71" t="s">
        <v>560</v>
      </c>
      <c r="J213" s="230">
        <v>32453</v>
      </c>
      <c r="K213" s="231">
        <v>6</v>
      </c>
      <c r="L213" s="217">
        <v>11</v>
      </c>
      <c r="M213" s="217">
        <v>1988</v>
      </c>
      <c r="N213" s="159" t="s">
        <v>572</v>
      </c>
      <c r="O213" s="80" t="s">
        <v>1016</v>
      </c>
      <c r="P213" s="114" t="s">
        <v>3109</v>
      </c>
      <c r="Q213" s="80">
        <v>3156063215</v>
      </c>
      <c r="R213" s="215" t="s">
        <v>1017</v>
      </c>
      <c r="S213" s="214" t="s">
        <v>2978</v>
      </c>
      <c r="T213" s="147" t="s">
        <v>1060</v>
      </c>
      <c r="U213" s="114" t="s">
        <v>571</v>
      </c>
      <c r="V213" s="78" t="s">
        <v>566</v>
      </c>
      <c r="W213" s="79">
        <v>1</v>
      </c>
      <c r="X213" s="146" t="s">
        <v>1085</v>
      </c>
      <c r="Y213" s="143" t="s">
        <v>1085</v>
      </c>
      <c r="Z213" s="167" t="s">
        <v>2807</v>
      </c>
      <c r="AA213" s="89" t="s">
        <v>2220</v>
      </c>
      <c r="AB213" s="88" t="s">
        <v>2401</v>
      </c>
      <c r="AC213" s="92" t="s">
        <v>2402</v>
      </c>
      <c r="AD213" s="94" t="s">
        <v>2221</v>
      </c>
      <c r="AE213" s="148" t="s">
        <v>1162</v>
      </c>
      <c r="AF213" s="97" t="s">
        <v>1124</v>
      </c>
      <c r="AG213" s="150" t="s">
        <v>2776</v>
      </c>
      <c r="AH213" s="117">
        <v>52800000</v>
      </c>
      <c r="AI213" s="116">
        <v>44285</v>
      </c>
      <c r="AJ213" s="102">
        <v>56824</v>
      </c>
      <c r="AK213" s="103">
        <v>44294</v>
      </c>
      <c r="AL213" s="113">
        <v>44295</v>
      </c>
      <c r="AM213" s="113">
        <v>44477</v>
      </c>
      <c r="AN213" s="101">
        <v>6</v>
      </c>
      <c r="AO213" s="101">
        <v>0</v>
      </c>
      <c r="AP213" s="101">
        <v>180</v>
      </c>
      <c r="AQ213" s="101" t="s">
        <v>1163</v>
      </c>
      <c r="AR213" s="106">
        <v>13200000</v>
      </c>
      <c r="AS213" s="106">
        <v>2200000</v>
      </c>
      <c r="AT213" s="109" t="s">
        <v>2729</v>
      </c>
      <c r="AU213" s="151">
        <v>13200000</v>
      </c>
      <c r="AV213" s="110">
        <v>44294</v>
      </c>
      <c r="AW213" s="104" t="s">
        <v>2311</v>
      </c>
      <c r="AX213" s="115"/>
      <c r="AY213" s="115"/>
      <c r="AZ213" s="115"/>
      <c r="BA213" s="115"/>
      <c r="BB213" s="115"/>
      <c r="BC213" s="115"/>
      <c r="BD213" s="115"/>
      <c r="BE213" s="115"/>
      <c r="BF213" s="115"/>
      <c r="BG213" s="115"/>
      <c r="BH213" s="115"/>
      <c r="BI213" s="115"/>
      <c r="BJ213" s="115"/>
      <c r="BK213" s="115"/>
      <c r="BL213" s="115"/>
      <c r="BM213" s="115"/>
      <c r="BN213" s="115"/>
      <c r="BO213" s="115"/>
      <c r="BP213" s="115"/>
      <c r="BQ213" s="140"/>
      <c r="BR213" s="98">
        <f t="shared" si="11"/>
        <v>13200000</v>
      </c>
      <c r="BS213" s="121">
        <f t="shared" si="12"/>
        <v>180</v>
      </c>
      <c r="BT213" s="122"/>
      <c r="BU213" s="138"/>
      <c r="BV213" s="124" t="s">
        <v>1118</v>
      </c>
      <c r="BW213" s="147" t="s">
        <v>2809</v>
      </c>
      <c r="BX213" s="154" t="s">
        <v>2810</v>
      </c>
      <c r="BY213" s="169"/>
      <c r="BZ213" s="169"/>
      <c r="CA213" s="149">
        <v>44294</v>
      </c>
      <c r="CB213" s="149">
        <v>44295</v>
      </c>
      <c r="CC213" s="165" t="s">
        <v>2291</v>
      </c>
      <c r="CD213" s="173" t="s">
        <v>2292</v>
      </c>
      <c r="CE213" s="170" t="s">
        <v>1352</v>
      </c>
      <c r="CF213" s="155"/>
      <c r="CG213" s="155"/>
      <c r="CH213" s="155"/>
      <c r="CI213" s="164"/>
      <c r="CJ213" s="221"/>
      <c r="CK213" s="245"/>
      <c r="CL213" s="164"/>
      <c r="CM213" s="156"/>
      <c r="CN213" s="156" t="s">
        <v>2307</v>
      </c>
      <c r="CO213" s="143" t="s">
        <v>1121</v>
      </c>
      <c r="CP213" s="143" t="s">
        <v>3102</v>
      </c>
    </row>
    <row r="214" spans="1:94" ht="22.5" customHeight="1" x14ac:dyDescent="0.25">
      <c r="A214" s="68">
        <v>212</v>
      </c>
      <c r="B214" s="63" t="s">
        <v>97</v>
      </c>
      <c r="C214" s="65" t="s">
        <v>516</v>
      </c>
      <c r="D214" s="162" t="s">
        <v>517</v>
      </c>
      <c r="E214" s="67" t="s">
        <v>555</v>
      </c>
      <c r="F214" s="67" t="s">
        <v>557</v>
      </c>
      <c r="G214" s="221">
        <v>1022937231</v>
      </c>
      <c r="H214" s="221">
        <v>8</v>
      </c>
      <c r="I214" s="71" t="s">
        <v>559</v>
      </c>
      <c r="J214" s="230">
        <v>32034</v>
      </c>
      <c r="K214" s="231">
        <v>14</v>
      </c>
      <c r="L214" s="217">
        <v>9</v>
      </c>
      <c r="M214" s="217">
        <v>1987</v>
      </c>
      <c r="N214" s="159" t="s">
        <v>572</v>
      </c>
      <c r="O214" s="80" t="s">
        <v>1018</v>
      </c>
      <c r="P214" s="114" t="s">
        <v>3109</v>
      </c>
      <c r="Q214" s="80">
        <v>3154728870</v>
      </c>
      <c r="R214" s="215" t="s">
        <v>1019</v>
      </c>
      <c r="S214" s="214"/>
      <c r="T214" s="147" t="s">
        <v>570</v>
      </c>
      <c r="U214" s="114" t="s">
        <v>571</v>
      </c>
      <c r="V214" s="78" t="s">
        <v>566</v>
      </c>
      <c r="W214" s="79">
        <v>4</v>
      </c>
      <c r="X214" s="146" t="s">
        <v>1085</v>
      </c>
      <c r="Y214" s="143" t="s">
        <v>1085</v>
      </c>
      <c r="Z214" s="167" t="s">
        <v>1872</v>
      </c>
      <c r="AA214" s="89" t="s">
        <v>2222</v>
      </c>
      <c r="AB214" s="88" t="s">
        <v>2401</v>
      </c>
      <c r="AC214" s="92" t="s">
        <v>2402</v>
      </c>
      <c r="AD214" s="94" t="s">
        <v>2223</v>
      </c>
      <c r="AE214" s="95" t="s">
        <v>1162</v>
      </c>
      <c r="AF214" s="97" t="s">
        <v>1124</v>
      </c>
      <c r="AG214" s="150" t="s">
        <v>2767</v>
      </c>
      <c r="AH214" s="117">
        <v>376200000</v>
      </c>
      <c r="AI214" s="116">
        <v>44274</v>
      </c>
      <c r="AJ214" s="102">
        <v>57836</v>
      </c>
      <c r="AK214" s="103">
        <v>44294</v>
      </c>
      <c r="AL214" s="113">
        <v>44295</v>
      </c>
      <c r="AM214" s="113">
        <v>44561</v>
      </c>
      <c r="AN214" s="101">
        <v>8</v>
      </c>
      <c r="AO214" s="101">
        <v>22</v>
      </c>
      <c r="AP214" s="101">
        <f>(AN214*30)+AO214</f>
        <v>262</v>
      </c>
      <c r="AQ214" s="101" t="s">
        <v>2488</v>
      </c>
      <c r="AR214" s="106">
        <v>19213333</v>
      </c>
      <c r="AS214" s="106">
        <v>2200000</v>
      </c>
      <c r="AT214" s="109" t="s">
        <v>2730</v>
      </c>
      <c r="AU214" s="151">
        <v>19213333</v>
      </c>
      <c r="AV214" s="110">
        <v>44295</v>
      </c>
      <c r="AW214" s="104" t="s">
        <v>2310</v>
      </c>
      <c r="AX214" s="115"/>
      <c r="AY214" s="115"/>
      <c r="AZ214" s="115"/>
      <c r="BA214" s="115"/>
      <c r="BB214" s="115"/>
      <c r="BC214" s="115"/>
      <c r="BD214" s="115"/>
      <c r="BE214" s="115"/>
      <c r="BF214" s="115"/>
      <c r="BG214" s="115"/>
      <c r="BH214" s="115"/>
      <c r="BI214" s="115"/>
      <c r="BJ214" s="115"/>
      <c r="BK214" s="115"/>
      <c r="BL214" s="115"/>
      <c r="BM214" s="115"/>
      <c r="BN214" s="115"/>
      <c r="BO214" s="115"/>
      <c r="BP214" s="115"/>
      <c r="BQ214" s="140"/>
      <c r="BR214" s="98">
        <f t="shared" si="11"/>
        <v>19213333</v>
      </c>
      <c r="BS214" s="121">
        <f t="shared" si="12"/>
        <v>262</v>
      </c>
      <c r="BT214" s="122"/>
      <c r="BU214" s="138"/>
      <c r="BV214" s="124" t="s">
        <v>1118</v>
      </c>
      <c r="BW214" s="143" t="s">
        <v>1872</v>
      </c>
      <c r="BX214" s="167" t="s">
        <v>2297</v>
      </c>
      <c r="BY214" s="169"/>
      <c r="BZ214" s="169"/>
      <c r="CA214" s="149">
        <v>44294</v>
      </c>
      <c r="CB214" s="149">
        <v>44295</v>
      </c>
      <c r="CC214" s="165" t="s">
        <v>2293</v>
      </c>
      <c r="CD214" s="173" t="s">
        <v>2294</v>
      </c>
      <c r="CE214" s="170" t="s">
        <v>119</v>
      </c>
      <c r="CF214" s="155"/>
      <c r="CG214" s="155"/>
      <c r="CH214" s="155"/>
      <c r="CI214" s="164"/>
      <c r="CJ214" s="221"/>
      <c r="CK214" s="245"/>
      <c r="CL214" s="164"/>
      <c r="CM214" s="156"/>
      <c r="CN214" s="156" t="s">
        <v>2307</v>
      </c>
      <c r="CO214" s="143" t="s">
        <v>1121</v>
      </c>
      <c r="CP214" s="143" t="s">
        <v>3102</v>
      </c>
    </row>
    <row r="215" spans="1:94" ht="22.5" customHeight="1" x14ac:dyDescent="0.25">
      <c r="A215" s="68">
        <v>213</v>
      </c>
      <c r="B215" s="63" t="s">
        <v>97</v>
      </c>
      <c r="C215" s="65" t="s">
        <v>518</v>
      </c>
      <c r="D215" s="162" t="s">
        <v>519</v>
      </c>
      <c r="E215" s="67" t="s">
        <v>555</v>
      </c>
      <c r="F215" s="67" t="s">
        <v>557</v>
      </c>
      <c r="G215" s="221">
        <v>79728131</v>
      </c>
      <c r="H215" s="221">
        <v>1</v>
      </c>
      <c r="I215" s="71" t="s">
        <v>560</v>
      </c>
      <c r="J215" s="230">
        <v>29067</v>
      </c>
      <c r="K215" s="231">
        <v>31</v>
      </c>
      <c r="L215" s="217">
        <v>7</v>
      </c>
      <c r="M215" s="217">
        <v>1979</v>
      </c>
      <c r="N215" s="159" t="s">
        <v>572</v>
      </c>
      <c r="O215" s="80" t="s">
        <v>1020</v>
      </c>
      <c r="P215" s="114" t="s">
        <v>3109</v>
      </c>
      <c r="Q215" s="80">
        <v>3112590165</v>
      </c>
      <c r="R215" s="215" t="s">
        <v>1021</v>
      </c>
      <c r="S215" s="214"/>
      <c r="T215" s="147" t="s">
        <v>575</v>
      </c>
      <c r="U215" s="114" t="s">
        <v>571</v>
      </c>
      <c r="V215" s="78" t="s">
        <v>566</v>
      </c>
      <c r="W215" s="79">
        <v>4</v>
      </c>
      <c r="X215" s="146" t="s">
        <v>1085</v>
      </c>
      <c r="Y215" s="153" t="s">
        <v>1085</v>
      </c>
      <c r="Z215" s="167" t="s">
        <v>3104</v>
      </c>
      <c r="AA215" s="89" t="s">
        <v>2312</v>
      </c>
      <c r="AB215" s="88" t="s">
        <v>2401</v>
      </c>
      <c r="AC215" s="92" t="s">
        <v>2402</v>
      </c>
      <c r="AD215" s="94" t="s">
        <v>1811</v>
      </c>
      <c r="AE215" s="95" t="s">
        <v>1162</v>
      </c>
      <c r="AF215" s="97" t="s">
        <v>1124</v>
      </c>
      <c r="AG215" s="150" t="s">
        <v>2773</v>
      </c>
      <c r="AH215" s="117">
        <v>55200000</v>
      </c>
      <c r="AI215" s="116">
        <v>44266</v>
      </c>
      <c r="AJ215" s="102">
        <v>56623</v>
      </c>
      <c r="AK215" s="103">
        <v>44294</v>
      </c>
      <c r="AL215" s="103">
        <v>44295</v>
      </c>
      <c r="AM215" s="113">
        <v>44477</v>
      </c>
      <c r="AN215" s="146">
        <v>6</v>
      </c>
      <c r="AO215" s="146">
        <v>0</v>
      </c>
      <c r="AP215" s="146">
        <v>180</v>
      </c>
      <c r="AQ215" s="146" t="s">
        <v>1163</v>
      </c>
      <c r="AR215" s="151">
        <v>13800000</v>
      </c>
      <c r="AS215" s="106">
        <v>2300000</v>
      </c>
      <c r="AT215" s="109" t="s">
        <v>2731</v>
      </c>
      <c r="AU215" s="151">
        <v>13800000</v>
      </c>
      <c r="AV215" s="110">
        <v>44295</v>
      </c>
      <c r="AW215" s="104" t="s">
        <v>2324</v>
      </c>
      <c r="AX215" s="115"/>
      <c r="AY215" s="115"/>
      <c r="AZ215" s="115"/>
      <c r="BA215" s="115"/>
      <c r="BB215" s="115"/>
      <c r="BC215" s="115"/>
      <c r="BD215" s="115"/>
      <c r="BE215" s="115"/>
      <c r="BF215" s="115"/>
      <c r="BG215" s="115"/>
      <c r="BH215" s="115"/>
      <c r="BI215" s="115"/>
      <c r="BJ215" s="115"/>
      <c r="BK215" s="115"/>
      <c r="BL215" s="115"/>
      <c r="BM215" s="115"/>
      <c r="BN215" s="115"/>
      <c r="BO215" s="115"/>
      <c r="BP215" s="115"/>
      <c r="BQ215" s="140"/>
      <c r="BR215" s="98">
        <f>AR215</f>
        <v>13800000</v>
      </c>
      <c r="BS215" s="121">
        <f t="shared" si="12"/>
        <v>180</v>
      </c>
      <c r="BT215" s="122"/>
      <c r="BU215" s="138"/>
      <c r="BV215" s="124" t="s">
        <v>1118</v>
      </c>
      <c r="BW215" s="143" t="s">
        <v>2469</v>
      </c>
      <c r="BX215" s="154" t="s">
        <v>2299</v>
      </c>
      <c r="BY215" s="169"/>
      <c r="BZ215" s="169"/>
      <c r="CA215" s="149">
        <v>44294</v>
      </c>
      <c r="CB215" s="149">
        <v>44295</v>
      </c>
      <c r="CC215" s="165" t="s">
        <v>2322</v>
      </c>
      <c r="CD215" s="173" t="s">
        <v>2323</v>
      </c>
      <c r="CE215" s="170" t="s">
        <v>1222</v>
      </c>
      <c r="CF215" s="155"/>
      <c r="CG215" s="155"/>
      <c r="CH215" s="155"/>
      <c r="CI215" s="164"/>
      <c r="CJ215" s="221"/>
      <c r="CK215" s="245"/>
      <c r="CL215" s="164"/>
      <c r="CM215" s="156"/>
      <c r="CN215" s="156" t="s">
        <v>2307</v>
      </c>
      <c r="CO215" s="143" t="s">
        <v>1121</v>
      </c>
      <c r="CP215" s="143" t="s">
        <v>3102</v>
      </c>
    </row>
    <row r="216" spans="1:94" ht="22.5" customHeight="1" x14ac:dyDescent="0.25">
      <c r="A216" s="68">
        <v>214</v>
      </c>
      <c r="B216" s="63" t="s">
        <v>97</v>
      </c>
      <c r="C216" s="65" t="s">
        <v>520</v>
      </c>
      <c r="D216" s="162" t="s">
        <v>521</v>
      </c>
      <c r="E216" s="67" t="s">
        <v>555</v>
      </c>
      <c r="F216" s="67" t="s">
        <v>557</v>
      </c>
      <c r="G216" s="221">
        <v>1022945913</v>
      </c>
      <c r="H216" s="221">
        <v>6</v>
      </c>
      <c r="I216" s="71" t="s">
        <v>559</v>
      </c>
      <c r="J216" s="230">
        <v>32438</v>
      </c>
      <c r="K216" s="231">
        <v>22</v>
      </c>
      <c r="L216" s="217">
        <v>10</v>
      </c>
      <c r="M216" s="217">
        <v>1988</v>
      </c>
      <c r="N216" s="159" t="s">
        <v>572</v>
      </c>
      <c r="O216" s="80" t="s">
        <v>1022</v>
      </c>
      <c r="P216" s="114" t="s">
        <v>3109</v>
      </c>
      <c r="Q216" s="80">
        <v>3102849284</v>
      </c>
      <c r="R216" s="215" t="s">
        <v>1023</v>
      </c>
      <c r="S216" s="214"/>
      <c r="T216" s="147" t="s">
        <v>2507</v>
      </c>
      <c r="U216" s="114" t="s">
        <v>583</v>
      </c>
      <c r="V216" s="78" t="s">
        <v>566</v>
      </c>
      <c r="W216" s="79">
        <v>2</v>
      </c>
      <c r="X216" s="146" t="s">
        <v>1068</v>
      </c>
      <c r="Y216" s="153" t="s">
        <v>1079</v>
      </c>
      <c r="Z216" s="167" t="s">
        <v>1280</v>
      </c>
      <c r="AA216" s="89" t="s">
        <v>2313</v>
      </c>
      <c r="AB216" s="88" t="s">
        <v>2401</v>
      </c>
      <c r="AC216" s="92" t="s">
        <v>2402</v>
      </c>
      <c r="AD216" s="94" t="s">
        <v>2328</v>
      </c>
      <c r="AE216" s="95" t="s">
        <v>1162</v>
      </c>
      <c r="AF216" s="97" t="s">
        <v>1124</v>
      </c>
      <c r="AG216" s="150" t="s">
        <v>1323</v>
      </c>
      <c r="AH216" s="117">
        <v>450000000</v>
      </c>
      <c r="AI216" s="116">
        <v>44246</v>
      </c>
      <c r="AJ216" s="102">
        <v>56423</v>
      </c>
      <c r="AK216" s="103">
        <v>44294</v>
      </c>
      <c r="AL216" s="103">
        <v>44295</v>
      </c>
      <c r="AM216" s="113">
        <v>44561</v>
      </c>
      <c r="AN216" s="146">
        <v>8</v>
      </c>
      <c r="AO216" s="146">
        <v>22</v>
      </c>
      <c r="AP216" s="146">
        <f t="shared" ref="AP216:AP225" si="13">(AN216*30)+AO216</f>
        <v>262</v>
      </c>
      <c r="AQ216" s="146" t="s">
        <v>2488</v>
      </c>
      <c r="AR216" s="106">
        <v>43666666</v>
      </c>
      <c r="AS216" s="106">
        <v>5000000</v>
      </c>
      <c r="AT216" s="266" t="s">
        <v>2732</v>
      </c>
      <c r="AU216" s="151">
        <v>43666666</v>
      </c>
      <c r="AV216" s="110">
        <v>44307</v>
      </c>
      <c r="AW216" s="104" t="s">
        <v>2327</v>
      </c>
      <c r="AX216" s="115"/>
      <c r="AY216" s="115"/>
      <c r="AZ216" s="115"/>
      <c r="BA216" s="115"/>
      <c r="BB216" s="115"/>
      <c r="BC216" s="115"/>
      <c r="BD216" s="115"/>
      <c r="BE216" s="115"/>
      <c r="BF216" s="115"/>
      <c r="BG216" s="115"/>
      <c r="BH216" s="115"/>
      <c r="BI216" s="115"/>
      <c r="BJ216" s="115"/>
      <c r="BK216" s="115"/>
      <c r="BL216" s="115"/>
      <c r="BM216" s="115"/>
      <c r="BN216" s="115"/>
      <c r="BO216" s="115"/>
      <c r="BP216" s="115"/>
      <c r="BQ216" s="140"/>
      <c r="BR216" s="98">
        <f t="shared" ref="BR216:BR249" si="14">AR216+BA216+BK216</f>
        <v>43666666</v>
      </c>
      <c r="BS216" s="121">
        <f t="shared" si="12"/>
        <v>262</v>
      </c>
      <c r="BT216" s="122"/>
      <c r="BU216" s="138"/>
      <c r="BV216" s="124" t="s">
        <v>1118</v>
      </c>
      <c r="BW216" s="143" t="s">
        <v>1280</v>
      </c>
      <c r="BX216" s="154" t="s">
        <v>2663</v>
      </c>
      <c r="BY216" s="169"/>
      <c r="BZ216" s="169"/>
      <c r="CA216" s="149">
        <v>44294</v>
      </c>
      <c r="CB216" s="149">
        <v>44295</v>
      </c>
      <c r="CC216" s="165" t="s">
        <v>2325</v>
      </c>
      <c r="CD216" s="173" t="s">
        <v>2326</v>
      </c>
      <c r="CE216" s="170" t="s">
        <v>249</v>
      </c>
      <c r="CF216" s="155"/>
      <c r="CG216" s="155"/>
      <c r="CH216" s="155"/>
      <c r="CI216" s="164"/>
      <c r="CJ216" s="221"/>
      <c r="CK216" s="245"/>
      <c r="CL216" s="164"/>
      <c r="CM216" s="156"/>
      <c r="CN216" s="156" t="s">
        <v>2307</v>
      </c>
      <c r="CO216" s="143" t="s">
        <v>1121</v>
      </c>
      <c r="CP216" s="267" t="s">
        <v>1111</v>
      </c>
    </row>
    <row r="217" spans="1:94" ht="22.5" customHeight="1" x14ac:dyDescent="0.25">
      <c r="A217" s="68">
        <v>215</v>
      </c>
      <c r="B217" s="63" t="s">
        <v>97</v>
      </c>
      <c r="C217" s="65" t="s">
        <v>522</v>
      </c>
      <c r="D217" s="162" t="s">
        <v>523</v>
      </c>
      <c r="E217" s="67" t="s">
        <v>555</v>
      </c>
      <c r="F217" s="67" t="s">
        <v>557</v>
      </c>
      <c r="G217" s="221">
        <v>79899387</v>
      </c>
      <c r="H217" s="221">
        <v>0</v>
      </c>
      <c r="I217" s="71" t="s">
        <v>560</v>
      </c>
      <c r="J217" s="230">
        <v>28932</v>
      </c>
      <c r="K217" s="231">
        <v>18</v>
      </c>
      <c r="L217" s="217">
        <v>3</v>
      </c>
      <c r="M217" s="217">
        <v>1979</v>
      </c>
      <c r="N217" s="159" t="s">
        <v>572</v>
      </c>
      <c r="O217" s="80" t="s">
        <v>1024</v>
      </c>
      <c r="P217" s="114" t="s">
        <v>3125</v>
      </c>
      <c r="Q217" s="80">
        <v>3104839181</v>
      </c>
      <c r="R217" s="215" t="s">
        <v>1025</v>
      </c>
      <c r="S217" s="214"/>
      <c r="T217" s="147" t="s">
        <v>575</v>
      </c>
      <c r="U217" s="114" t="s">
        <v>596</v>
      </c>
      <c r="V217" s="78" t="s">
        <v>566</v>
      </c>
      <c r="W217" s="79">
        <v>2</v>
      </c>
      <c r="X217" s="146" t="s">
        <v>1068</v>
      </c>
      <c r="Y217" s="150" t="e">
        <v>#N/A</v>
      </c>
      <c r="Z217" s="167" t="s">
        <v>1280</v>
      </c>
      <c r="AA217" s="93" t="s">
        <v>2314</v>
      </c>
      <c r="AB217" s="88" t="s">
        <v>2401</v>
      </c>
      <c r="AC217" s="92" t="s">
        <v>2402</v>
      </c>
      <c r="AD217" s="94" t="s">
        <v>2333</v>
      </c>
      <c r="AE217" s="95" t="s">
        <v>1245</v>
      </c>
      <c r="AF217" s="97" t="s">
        <v>1283</v>
      </c>
      <c r="AG217" s="150">
        <v>448</v>
      </c>
      <c r="AH217" s="117">
        <v>450000000</v>
      </c>
      <c r="AI217" s="116">
        <v>44259</v>
      </c>
      <c r="AJ217" s="102">
        <v>56423</v>
      </c>
      <c r="AK217" s="103">
        <v>44294</v>
      </c>
      <c r="AL217" s="103">
        <v>44295</v>
      </c>
      <c r="AM217" s="113">
        <v>44561</v>
      </c>
      <c r="AN217" s="146">
        <v>8</v>
      </c>
      <c r="AO217" s="146">
        <f>31-9</f>
        <v>22</v>
      </c>
      <c r="AP217" s="146">
        <f t="shared" si="13"/>
        <v>262</v>
      </c>
      <c r="AQ217" s="146" t="s">
        <v>2488</v>
      </c>
      <c r="AR217" s="106">
        <v>43666666</v>
      </c>
      <c r="AS217" s="106">
        <v>5000000</v>
      </c>
      <c r="AT217" s="109">
        <v>782</v>
      </c>
      <c r="AU217" s="151">
        <v>43666666</v>
      </c>
      <c r="AV217" s="241">
        <v>44309</v>
      </c>
      <c r="AW217" s="104" t="s">
        <v>3062</v>
      </c>
      <c r="AX217" s="115"/>
      <c r="AY217" s="115"/>
      <c r="AZ217" s="115"/>
      <c r="BA217" s="115"/>
      <c r="BB217" s="115"/>
      <c r="BC217" s="115"/>
      <c r="BD217" s="115"/>
      <c r="BE217" s="115"/>
      <c r="BF217" s="115"/>
      <c r="BG217" s="115"/>
      <c r="BH217" s="115"/>
      <c r="BI217" s="115"/>
      <c r="BJ217" s="115"/>
      <c r="BK217" s="115"/>
      <c r="BL217" s="115"/>
      <c r="BM217" s="115"/>
      <c r="BN217" s="115"/>
      <c r="BO217" s="115"/>
      <c r="BP217" s="115"/>
      <c r="BQ217" s="140"/>
      <c r="BR217" s="98">
        <f t="shared" si="14"/>
        <v>43666666</v>
      </c>
      <c r="BS217" s="121">
        <f t="shared" si="12"/>
        <v>262</v>
      </c>
      <c r="BT217" s="122"/>
      <c r="BU217" s="136"/>
      <c r="BV217" s="124" t="s">
        <v>1118</v>
      </c>
      <c r="BW217" s="143" t="s">
        <v>1280</v>
      </c>
      <c r="BX217" s="154" t="s">
        <v>2663</v>
      </c>
      <c r="BY217" s="169"/>
      <c r="BZ217" s="169"/>
      <c r="CA217" s="149">
        <v>44294</v>
      </c>
      <c r="CB217" s="149">
        <v>44295</v>
      </c>
      <c r="CC217" s="165" t="s">
        <v>2331</v>
      </c>
      <c r="CD217" s="173" t="s">
        <v>2332</v>
      </c>
      <c r="CE217" s="170" t="s">
        <v>1222</v>
      </c>
      <c r="CF217" s="155"/>
      <c r="CG217" s="155"/>
      <c r="CH217" s="155"/>
      <c r="CI217" s="164"/>
      <c r="CJ217" s="221"/>
      <c r="CK217" s="245"/>
      <c r="CL217" s="164"/>
      <c r="CM217" s="156"/>
      <c r="CN217" s="156" t="s">
        <v>2307</v>
      </c>
      <c r="CO217" s="143" t="s">
        <v>1121</v>
      </c>
      <c r="CP217" s="267" t="s">
        <v>1111</v>
      </c>
    </row>
    <row r="218" spans="1:94" ht="22.5" customHeight="1" x14ac:dyDescent="0.25">
      <c r="A218" s="68">
        <v>216</v>
      </c>
      <c r="B218" s="63" t="s">
        <v>97</v>
      </c>
      <c r="C218" s="65" t="s">
        <v>524</v>
      </c>
      <c r="D218" s="162" t="s">
        <v>525</v>
      </c>
      <c r="E218" s="67" t="s">
        <v>555</v>
      </c>
      <c r="F218" s="67" t="s">
        <v>557</v>
      </c>
      <c r="G218" s="221">
        <v>51932303</v>
      </c>
      <c r="H218" s="221">
        <v>1</v>
      </c>
      <c r="I218" s="71" t="s">
        <v>559</v>
      </c>
      <c r="J218" s="230">
        <v>25011</v>
      </c>
      <c r="K218" s="231">
        <v>22</v>
      </c>
      <c r="L218" s="217">
        <v>6</v>
      </c>
      <c r="M218" s="217">
        <v>1968</v>
      </c>
      <c r="N218" s="159" t="s">
        <v>572</v>
      </c>
      <c r="O218" s="80" t="s">
        <v>1026</v>
      </c>
      <c r="P218" s="114" t="s">
        <v>3119</v>
      </c>
      <c r="Q218" s="80">
        <v>3163306632</v>
      </c>
      <c r="R218" s="215" t="s">
        <v>1027</v>
      </c>
      <c r="S218" s="214"/>
      <c r="T218" s="147" t="s">
        <v>613</v>
      </c>
      <c r="U218" s="114" t="s">
        <v>580</v>
      </c>
      <c r="V218" s="78" t="s">
        <v>566</v>
      </c>
      <c r="W218" s="79">
        <v>1</v>
      </c>
      <c r="X218" s="146" t="s">
        <v>1077</v>
      </c>
      <c r="Y218" s="167" t="s">
        <v>1085</v>
      </c>
      <c r="Z218" s="167" t="s">
        <v>1774</v>
      </c>
      <c r="AA218" s="89" t="s">
        <v>2315</v>
      </c>
      <c r="AB218" s="88" t="s">
        <v>2401</v>
      </c>
      <c r="AC218" s="92" t="s">
        <v>2402</v>
      </c>
      <c r="AD218" s="94" t="s">
        <v>2337</v>
      </c>
      <c r="AE218" s="95" t="s">
        <v>1245</v>
      </c>
      <c r="AF218" s="97" t="s">
        <v>1283</v>
      </c>
      <c r="AG218" s="150" t="s">
        <v>2778</v>
      </c>
      <c r="AH218" s="117">
        <v>106000000</v>
      </c>
      <c r="AI218" s="116">
        <v>44293</v>
      </c>
      <c r="AJ218" s="102">
        <v>56812</v>
      </c>
      <c r="AK218" s="103">
        <v>44295</v>
      </c>
      <c r="AL218" s="103">
        <v>44298</v>
      </c>
      <c r="AM218" s="113">
        <v>44561</v>
      </c>
      <c r="AN218" s="101">
        <v>8</v>
      </c>
      <c r="AO218" s="101">
        <f t="shared" ref="AO218:AO225" si="15">31-12</f>
        <v>19</v>
      </c>
      <c r="AP218" s="146">
        <f t="shared" si="13"/>
        <v>259</v>
      </c>
      <c r="AQ218" s="101" t="s">
        <v>2489</v>
      </c>
      <c r="AR218" s="106">
        <v>22878333</v>
      </c>
      <c r="AS218" s="106">
        <v>2650000</v>
      </c>
      <c r="AT218" s="109" t="s">
        <v>2734</v>
      </c>
      <c r="AU218" s="151">
        <v>22878333</v>
      </c>
      <c r="AV218" s="110">
        <v>44298</v>
      </c>
      <c r="AW218" s="104" t="s">
        <v>2336</v>
      </c>
      <c r="AX218" s="115"/>
      <c r="AY218" s="115"/>
      <c r="AZ218" s="115"/>
      <c r="BA218" s="115"/>
      <c r="BB218" s="115"/>
      <c r="BC218" s="115"/>
      <c r="BD218" s="115"/>
      <c r="BE218" s="115"/>
      <c r="BF218" s="115"/>
      <c r="BG218" s="115"/>
      <c r="BH218" s="115"/>
      <c r="BI218" s="115"/>
      <c r="BJ218" s="115"/>
      <c r="BK218" s="115"/>
      <c r="BL218" s="115"/>
      <c r="BM218" s="115"/>
      <c r="BN218" s="115"/>
      <c r="BO218" s="115"/>
      <c r="BP218" s="115"/>
      <c r="BQ218" s="140"/>
      <c r="BR218" s="98">
        <f t="shared" si="14"/>
        <v>22878333</v>
      </c>
      <c r="BS218" s="121">
        <f t="shared" si="12"/>
        <v>259</v>
      </c>
      <c r="BT218" s="122"/>
      <c r="BU218" s="138"/>
      <c r="BV218" s="124" t="s">
        <v>1118</v>
      </c>
      <c r="BW218" s="152" t="s">
        <v>1774</v>
      </c>
      <c r="BX218" s="154" t="s">
        <v>2295</v>
      </c>
      <c r="BY218" s="169"/>
      <c r="BZ218" s="169"/>
      <c r="CA218" s="149">
        <v>44295</v>
      </c>
      <c r="CB218" s="149">
        <v>44298</v>
      </c>
      <c r="CC218" s="165" t="s">
        <v>2334</v>
      </c>
      <c r="CD218" s="173" t="s">
        <v>2335</v>
      </c>
      <c r="CE218" s="170" t="s">
        <v>1301</v>
      </c>
      <c r="CF218" s="155"/>
      <c r="CG218" s="155"/>
      <c r="CH218" s="155"/>
      <c r="CI218" s="164"/>
      <c r="CJ218" s="221"/>
      <c r="CK218" s="245"/>
      <c r="CL218" s="164"/>
      <c r="CM218" s="156"/>
      <c r="CN218" s="156" t="s">
        <v>2307</v>
      </c>
      <c r="CO218" s="143" t="s">
        <v>1121</v>
      </c>
      <c r="CP218" s="143" t="s">
        <v>3102</v>
      </c>
    </row>
    <row r="219" spans="1:94" ht="22.5" customHeight="1" x14ac:dyDescent="0.25">
      <c r="A219" s="68">
        <v>217</v>
      </c>
      <c r="B219" s="63" t="s">
        <v>97</v>
      </c>
      <c r="C219" s="65" t="s">
        <v>526</v>
      </c>
      <c r="D219" s="162" t="s">
        <v>527</v>
      </c>
      <c r="E219" s="67" t="s">
        <v>555</v>
      </c>
      <c r="F219" s="67" t="s">
        <v>557</v>
      </c>
      <c r="G219" s="221">
        <v>1022937086</v>
      </c>
      <c r="H219" s="221">
        <v>6</v>
      </c>
      <c r="I219" s="71" t="s">
        <v>559</v>
      </c>
      <c r="J219" s="230">
        <v>32044</v>
      </c>
      <c r="K219" s="231">
        <v>24</v>
      </c>
      <c r="L219" s="217">
        <v>9</v>
      </c>
      <c r="M219" s="217">
        <v>1987</v>
      </c>
      <c r="N219" s="159" t="s">
        <v>2538</v>
      </c>
      <c r="O219" s="80" t="s">
        <v>1028</v>
      </c>
      <c r="P219" s="114" t="s">
        <v>3109</v>
      </c>
      <c r="Q219" s="80">
        <v>3202831765</v>
      </c>
      <c r="R219" s="215" t="s">
        <v>1029</v>
      </c>
      <c r="S219" s="214"/>
      <c r="T219" s="147" t="s">
        <v>570</v>
      </c>
      <c r="U219" s="114" t="s">
        <v>571</v>
      </c>
      <c r="V219" s="78" t="s">
        <v>566</v>
      </c>
      <c r="W219" s="79">
        <v>1</v>
      </c>
      <c r="X219" s="146" t="s">
        <v>1077</v>
      </c>
      <c r="Y219" s="167" t="s">
        <v>1085</v>
      </c>
      <c r="Z219" s="167" t="s">
        <v>1774</v>
      </c>
      <c r="AA219" s="89" t="s">
        <v>2316</v>
      </c>
      <c r="AB219" s="88" t="s">
        <v>2401</v>
      </c>
      <c r="AC219" s="92" t="s">
        <v>2402</v>
      </c>
      <c r="AD219" s="94" t="s">
        <v>2338</v>
      </c>
      <c r="AE219" s="95" t="s">
        <v>1162</v>
      </c>
      <c r="AF219" s="97" t="s">
        <v>1124</v>
      </c>
      <c r="AG219" s="150" t="s">
        <v>2778</v>
      </c>
      <c r="AH219" s="117">
        <v>106000000</v>
      </c>
      <c r="AI219" s="116">
        <v>44293</v>
      </c>
      <c r="AJ219" s="102">
        <v>56812</v>
      </c>
      <c r="AK219" s="103">
        <v>43930</v>
      </c>
      <c r="AL219" s="103">
        <v>44298</v>
      </c>
      <c r="AM219" s="113">
        <v>44561</v>
      </c>
      <c r="AN219" s="146">
        <v>8</v>
      </c>
      <c r="AO219" s="146">
        <f t="shared" si="15"/>
        <v>19</v>
      </c>
      <c r="AP219" s="146">
        <f t="shared" si="13"/>
        <v>259</v>
      </c>
      <c r="AQ219" s="146" t="s">
        <v>2489</v>
      </c>
      <c r="AR219" s="106">
        <v>22878333</v>
      </c>
      <c r="AS219" s="106">
        <v>2650000</v>
      </c>
      <c r="AT219" s="109" t="s">
        <v>2735</v>
      </c>
      <c r="AU219" s="151">
        <v>22878333</v>
      </c>
      <c r="AV219" s="110">
        <v>44298</v>
      </c>
      <c r="AW219" s="104" t="s">
        <v>2341</v>
      </c>
      <c r="AX219" s="115"/>
      <c r="AY219" s="115"/>
      <c r="AZ219" s="115"/>
      <c r="BA219" s="115"/>
      <c r="BB219" s="115"/>
      <c r="BC219" s="115"/>
      <c r="BD219" s="115"/>
      <c r="BE219" s="115"/>
      <c r="BF219" s="115"/>
      <c r="BG219" s="115"/>
      <c r="BH219" s="115"/>
      <c r="BI219" s="115"/>
      <c r="BJ219" s="115"/>
      <c r="BK219" s="115"/>
      <c r="BL219" s="115"/>
      <c r="BM219" s="115"/>
      <c r="BN219" s="115"/>
      <c r="BO219" s="115"/>
      <c r="BP219" s="115"/>
      <c r="BQ219" s="140"/>
      <c r="BR219" s="98">
        <f t="shared" si="14"/>
        <v>22878333</v>
      </c>
      <c r="BS219" s="121">
        <f t="shared" si="12"/>
        <v>259</v>
      </c>
      <c r="BT219" s="122"/>
      <c r="BU219" s="138"/>
      <c r="BV219" s="124" t="s">
        <v>1118</v>
      </c>
      <c r="BW219" s="152" t="s">
        <v>1774</v>
      </c>
      <c r="BX219" s="154" t="s">
        <v>2295</v>
      </c>
      <c r="BY219" s="169"/>
      <c r="BZ219" s="169"/>
      <c r="CA219" s="149">
        <v>43930</v>
      </c>
      <c r="CB219" s="149">
        <v>44298</v>
      </c>
      <c r="CC219" s="165" t="s">
        <v>2339</v>
      </c>
      <c r="CD219" s="173" t="s">
        <v>2340</v>
      </c>
      <c r="CE219" s="170" t="s">
        <v>1301</v>
      </c>
      <c r="CF219" s="154"/>
      <c r="CG219" s="154"/>
      <c r="CH219" s="154"/>
      <c r="CI219" s="164"/>
      <c r="CJ219" s="221"/>
      <c r="CK219" s="245"/>
      <c r="CL219" s="164"/>
      <c r="CM219" s="156"/>
      <c r="CN219" s="156" t="s">
        <v>2307</v>
      </c>
      <c r="CO219" s="143" t="s">
        <v>1121</v>
      </c>
      <c r="CP219" s="143" t="s">
        <v>3102</v>
      </c>
    </row>
    <row r="220" spans="1:94" ht="22.5" customHeight="1" x14ac:dyDescent="0.25">
      <c r="A220" s="68">
        <v>218</v>
      </c>
      <c r="B220" s="63" t="s">
        <v>97</v>
      </c>
      <c r="C220" s="65" t="s">
        <v>528</v>
      </c>
      <c r="D220" s="162" t="s">
        <v>529</v>
      </c>
      <c r="E220" s="67" t="s">
        <v>555</v>
      </c>
      <c r="F220" s="67" t="s">
        <v>557</v>
      </c>
      <c r="G220" s="221">
        <v>79894605</v>
      </c>
      <c r="H220" s="221">
        <v>9</v>
      </c>
      <c r="I220" s="71" t="s">
        <v>560</v>
      </c>
      <c r="J220" s="230">
        <v>28469</v>
      </c>
      <c r="K220" s="231">
        <v>10</v>
      </c>
      <c r="L220" s="217">
        <v>12</v>
      </c>
      <c r="M220" s="217">
        <v>1977</v>
      </c>
      <c r="N220" s="159" t="s">
        <v>572</v>
      </c>
      <c r="O220" s="80" t="s">
        <v>1030</v>
      </c>
      <c r="P220" s="114" t="s">
        <v>3109</v>
      </c>
      <c r="Q220" s="80">
        <v>3112828860</v>
      </c>
      <c r="R220" s="215" t="s">
        <v>1031</v>
      </c>
      <c r="S220" s="215" t="s">
        <v>1031</v>
      </c>
      <c r="T220" s="147" t="s">
        <v>575</v>
      </c>
      <c r="U220" s="114" t="s">
        <v>583</v>
      </c>
      <c r="V220" s="78" t="s">
        <v>566</v>
      </c>
      <c r="W220" s="79">
        <v>4</v>
      </c>
      <c r="X220" s="146" t="s">
        <v>1068</v>
      </c>
      <c r="Y220" s="150" t="e">
        <v>#N/A</v>
      </c>
      <c r="Z220" s="167" t="s">
        <v>2807</v>
      </c>
      <c r="AA220" s="89" t="s">
        <v>2317</v>
      </c>
      <c r="AB220" s="88" t="s">
        <v>2401</v>
      </c>
      <c r="AC220" s="92" t="s">
        <v>2402</v>
      </c>
      <c r="AD220" s="94" t="s">
        <v>2344</v>
      </c>
      <c r="AE220" s="95" t="s">
        <v>1162</v>
      </c>
      <c r="AF220" s="97" t="s">
        <v>1124</v>
      </c>
      <c r="AG220" s="150" t="s">
        <v>2779</v>
      </c>
      <c r="AH220" s="117">
        <v>150000000</v>
      </c>
      <c r="AI220" s="116">
        <v>44256</v>
      </c>
      <c r="AJ220" s="102">
        <v>56831</v>
      </c>
      <c r="AK220" s="103">
        <v>44295</v>
      </c>
      <c r="AL220" s="103">
        <v>44298</v>
      </c>
      <c r="AM220" s="113">
        <v>44561</v>
      </c>
      <c r="AN220" s="146">
        <v>8</v>
      </c>
      <c r="AO220" s="146">
        <f t="shared" si="15"/>
        <v>19</v>
      </c>
      <c r="AP220" s="146">
        <f t="shared" si="13"/>
        <v>259</v>
      </c>
      <c r="AQ220" s="146" t="s">
        <v>2489</v>
      </c>
      <c r="AR220" s="106">
        <v>43166667</v>
      </c>
      <c r="AS220" s="106">
        <v>5000000</v>
      </c>
      <c r="AT220" s="109" t="s">
        <v>2736</v>
      </c>
      <c r="AU220" s="151">
        <v>43166667</v>
      </c>
      <c r="AV220" s="110">
        <v>44298</v>
      </c>
      <c r="AW220" s="104" t="s">
        <v>2345</v>
      </c>
      <c r="AX220" s="115"/>
      <c r="AY220" s="115"/>
      <c r="AZ220" s="115"/>
      <c r="BA220" s="115"/>
      <c r="BB220" s="115"/>
      <c r="BC220" s="115"/>
      <c r="BD220" s="115"/>
      <c r="BE220" s="115"/>
      <c r="BF220" s="115"/>
      <c r="BG220" s="115"/>
      <c r="BH220" s="115"/>
      <c r="BI220" s="115"/>
      <c r="BJ220" s="115"/>
      <c r="BK220" s="115"/>
      <c r="BL220" s="115"/>
      <c r="BM220" s="115"/>
      <c r="BN220" s="115"/>
      <c r="BO220" s="115"/>
      <c r="BP220" s="115"/>
      <c r="BQ220" s="140"/>
      <c r="BR220" s="98">
        <f t="shared" si="14"/>
        <v>43166667</v>
      </c>
      <c r="BS220" s="121">
        <f t="shared" si="12"/>
        <v>259</v>
      </c>
      <c r="BT220" s="122"/>
      <c r="BU220" s="138"/>
      <c r="BV220" s="124" t="s">
        <v>1118</v>
      </c>
      <c r="BW220" s="147" t="s">
        <v>2469</v>
      </c>
      <c r="BX220" s="154" t="s">
        <v>117</v>
      </c>
      <c r="BY220" s="169"/>
      <c r="BZ220" s="169"/>
      <c r="CA220" s="149">
        <v>44295</v>
      </c>
      <c r="CB220" s="149">
        <v>44298</v>
      </c>
      <c r="CC220" s="165" t="s">
        <v>2342</v>
      </c>
      <c r="CD220" s="173" t="s">
        <v>2343</v>
      </c>
      <c r="CE220" s="170" t="s">
        <v>1301</v>
      </c>
      <c r="CF220" s="155"/>
      <c r="CG220" s="155"/>
      <c r="CH220" s="155"/>
      <c r="CI220" s="164"/>
      <c r="CJ220" s="221"/>
      <c r="CK220" s="245"/>
      <c r="CL220" s="164"/>
      <c r="CM220" s="156"/>
      <c r="CN220" s="156" t="s">
        <v>2307</v>
      </c>
      <c r="CO220" s="143" t="s">
        <v>1121</v>
      </c>
      <c r="CP220" s="267" t="s">
        <v>1111</v>
      </c>
    </row>
    <row r="221" spans="1:94" ht="22.5" customHeight="1" x14ac:dyDescent="0.25">
      <c r="A221" s="68">
        <v>219</v>
      </c>
      <c r="B221" s="63" t="s">
        <v>97</v>
      </c>
      <c r="C221" s="65" t="s">
        <v>530</v>
      </c>
      <c r="D221" s="162" t="s">
        <v>531</v>
      </c>
      <c r="E221" s="67" t="s">
        <v>555</v>
      </c>
      <c r="F221" s="67" t="s">
        <v>557</v>
      </c>
      <c r="G221" s="221">
        <v>79995320</v>
      </c>
      <c r="H221" s="221">
        <v>9</v>
      </c>
      <c r="I221" s="71" t="s">
        <v>560</v>
      </c>
      <c r="J221" s="230">
        <v>29569</v>
      </c>
      <c r="K221" s="231">
        <v>14</v>
      </c>
      <c r="L221" s="217">
        <v>12</v>
      </c>
      <c r="M221" s="217">
        <v>1980</v>
      </c>
      <c r="N221" s="159" t="s">
        <v>572</v>
      </c>
      <c r="O221" s="80" t="s">
        <v>1032</v>
      </c>
      <c r="P221" s="114" t="s">
        <v>3107</v>
      </c>
      <c r="Q221" s="80">
        <v>3118787207</v>
      </c>
      <c r="R221" s="215" t="s">
        <v>1033</v>
      </c>
      <c r="S221" s="214"/>
      <c r="T221" s="147" t="s">
        <v>613</v>
      </c>
      <c r="U221" s="114" t="s">
        <v>571</v>
      </c>
      <c r="V221" s="78" t="s">
        <v>566</v>
      </c>
      <c r="W221" s="79">
        <v>1</v>
      </c>
      <c r="X221" s="146" t="s">
        <v>1077</v>
      </c>
      <c r="Y221" s="167" t="s">
        <v>1085</v>
      </c>
      <c r="Z221" s="167" t="s">
        <v>1774</v>
      </c>
      <c r="AA221" s="93" t="s">
        <v>2318</v>
      </c>
      <c r="AB221" s="88" t="s">
        <v>2401</v>
      </c>
      <c r="AC221" s="92" t="s">
        <v>2402</v>
      </c>
      <c r="AD221" s="94" t="s">
        <v>2349</v>
      </c>
      <c r="AE221" s="95" t="s">
        <v>1162</v>
      </c>
      <c r="AF221" s="97" t="s">
        <v>1124</v>
      </c>
      <c r="AG221" s="150" t="s">
        <v>2778</v>
      </c>
      <c r="AH221" s="117">
        <v>106000000</v>
      </c>
      <c r="AI221" s="116">
        <v>44293</v>
      </c>
      <c r="AJ221" s="102">
        <v>56812</v>
      </c>
      <c r="AK221" s="103">
        <v>44295</v>
      </c>
      <c r="AL221" s="103">
        <v>44298</v>
      </c>
      <c r="AM221" s="113">
        <v>44561</v>
      </c>
      <c r="AN221" s="146">
        <v>8</v>
      </c>
      <c r="AO221" s="146">
        <f t="shared" si="15"/>
        <v>19</v>
      </c>
      <c r="AP221" s="146">
        <f t="shared" si="13"/>
        <v>259</v>
      </c>
      <c r="AQ221" s="146" t="s">
        <v>2489</v>
      </c>
      <c r="AR221" s="106">
        <v>22878333</v>
      </c>
      <c r="AS221" s="106">
        <v>2650000</v>
      </c>
      <c r="AT221" s="109" t="s">
        <v>2737</v>
      </c>
      <c r="AU221" s="151">
        <v>22878333</v>
      </c>
      <c r="AV221" s="110">
        <v>44298</v>
      </c>
      <c r="AW221" s="104" t="s">
        <v>2348</v>
      </c>
      <c r="AX221" s="115"/>
      <c r="AY221" s="115"/>
      <c r="AZ221" s="115"/>
      <c r="BA221" s="115"/>
      <c r="BB221" s="115"/>
      <c r="BC221" s="115"/>
      <c r="BD221" s="115"/>
      <c r="BE221" s="115"/>
      <c r="BF221" s="115"/>
      <c r="BG221" s="115"/>
      <c r="BH221" s="115"/>
      <c r="BI221" s="115"/>
      <c r="BJ221" s="115"/>
      <c r="BK221" s="115"/>
      <c r="BL221" s="115"/>
      <c r="BM221" s="115"/>
      <c r="BN221" s="115"/>
      <c r="BO221" s="115"/>
      <c r="BP221" s="115"/>
      <c r="BQ221" s="140"/>
      <c r="BR221" s="98">
        <f t="shared" si="14"/>
        <v>22878333</v>
      </c>
      <c r="BS221" s="121">
        <f t="shared" si="12"/>
        <v>259</v>
      </c>
      <c r="BT221" s="122"/>
      <c r="BU221" s="138"/>
      <c r="BV221" s="124" t="s">
        <v>1118</v>
      </c>
      <c r="BW221" s="152" t="s">
        <v>1774</v>
      </c>
      <c r="BX221" s="154" t="s">
        <v>2295</v>
      </c>
      <c r="BY221" s="169"/>
      <c r="BZ221" s="169"/>
      <c r="CA221" s="149">
        <v>44295</v>
      </c>
      <c r="CB221" s="149">
        <v>44298</v>
      </c>
      <c r="CC221" s="165" t="s">
        <v>2346</v>
      </c>
      <c r="CD221" s="173" t="s">
        <v>2347</v>
      </c>
      <c r="CE221" s="170" t="s">
        <v>1222</v>
      </c>
      <c r="CF221" s="155"/>
      <c r="CG221" s="155"/>
      <c r="CH221" s="155"/>
      <c r="CI221" s="164"/>
      <c r="CJ221" s="221"/>
      <c r="CK221" s="245"/>
      <c r="CL221" s="164"/>
      <c r="CM221" s="156"/>
      <c r="CN221" s="156" t="s">
        <v>2307</v>
      </c>
      <c r="CO221" s="143" t="s">
        <v>1121</v>
      </c>
      <c r="CP221" s="143" t="s">
        <v>3102</v>
      </c>
    </row>
    <row r="222" spans="1:94" ht="22.5" customHeight="1" x14ac:dyDescent="0.25">
      <c r="A222" s="68">
        <v>220</v>
      </c>
      <c r="B222" s="63" t="s">
        <v>97</v>
      </c>
      <c r="C222" s="65" t="s">
        <v>532</v>
      </c>
      <c r="D222" s="162" t="s">
        <v>533</v>
      </c>
      <c r="E222" s="67" t="s">
        <v>555</v>
      </c>
      <c r="F222" s="67" t="s">
        <v>557</v>
      </c>
      <c r="G222" s="221">
        <v>80065668</v>
      </c>
      <c r="H222" s="221">
        <v>1</v>
      </c>
      <c r="I222" s="71" t="s">
        <v>560</v>
      </c>
      <c r="J222" s="230">
        <v>29091</v>
      </c>
      <c r="K222" s="231">
        <v>24</v>
      </c>
      <c r="L222" s="217">
        <v>8</v>
      </c>
      <c r="M222" s="217">
        <v>1979</v>
      </c>
      <c r="N222" s="159" t="s">
        <v>572</v>
      </c>
      <c r="O222" s="80" t="s">
        <v>1034</v>
      </c>
      <c r="P222" s="114" t="s">
        <v>3121</v>
      </c>
      <c r="Q222" s="80">
        <v>3213731286</v>
      </c>
      <c r="R222" s="215" t="s">
        <v>1035</v>
      </c>
      <c r="S222" s="214" t="s">
        <v>2979</v>
      </c>
      <c r="T222" s="147" t="s">
        <v>620</v>
      </c>
      <c r="U222" s="114" t="s">
        <v>596</v>
      </c>
      <c r="V222" s="78" t="s">
        <v>566</v>
      </c>
      <c r="W222" s="79">
        <v>4</v>
      </c>
      <c r="X222" s="146" t="s">
        <v>1068</v>
      </c>
      <c r="Y222" s="150" t="e">
        <v>#N/A</v>
      </c>
      <c r="Z222" s="167" t="s">
        <v>2807</v>
      </c>
      <c r="AA222" s="93" t="s">
        <v>2319</v>
      </c>
      <c r="AB222" s="88" t="s">
        <v>2401</v>
      </c>
      <c r="AC222" s="92" t="s">
        <v>2402</v>
      </c>
      <c r="AD222" s="94" t="s">
        <v>2353</v>
      </c>
      <c r="AE222" s="148" t="s">
        <v>1162</v>
      </c>
      <c r="AF222" s="97" t="s">
        <v>1124</v>
      </c>
      <c r="AG222" s="150" t="s">
        <v>2779</v>
      </c>
      <c r="AH222" s="117">
        <v>150000000</v>
      </c>
      <c r="AI222" s="116">
        <v>44256</v>
      </c>
      <c r="AJ222" s="102">
        <v>56831</v>
      </c>
      <c r="AK222" s="103">
        <v>44295</v>
      </c>
      <c r="AL222" s="103">
        <v>44298</v>
      </c>
      <c r="AM222" s="113">
        <v>44561</v>
      </c>
      <c r="AN222" s="146">
        <v>8</v>
      </c>
      <c r="AO222" s="146">
        <f t="shared" si="15"/>
        <v>19</v>
      </c>
      <c r="AP222" s="146">
        <f t="shared" si="13"/>
        <v>259</v>
      </c>
      <c r="AQ222" s="146" t="s">
        <v>2489</v>
      </c>
      <c r="AR222" s="106">
        <v>43166667</v>
      </c>
      <c r="AS222" s="106">
        <v>5000000</v>
      </c>
      <c r="AT222" s="109" t="s">
        <v>2738</v>
      </c>
      <c r="AU222" s="151">
        <v>43166667</v>
      </c>
      <c r="AV222" s="110">
        <v>44298</v>
      </c>
      <c r="AW222" s="104" t="s">
        <v>2352</v>
      </c>
      <c r="AX222" s="115"/>
      <c r="AY222" s="115"/>
      <c r="AZ222" s="115"/>
      <c r="BA222" s="115"/>
      <c r="BB222" s="115"/>
      <c r="BC222" s="115"/>
      <c r="BD222" s="115"/>
      <c r="BE222" s="115"/>
      <c r="BF222" s="115"/>
      <c r="BG222" s="115"/>
      <c r="BH222" s="115"/>
      <c r="BI222" s="115"/>
      <c r="BJ222" s="115"/>
      <c r="BK222" s="115"/>
      <c r="BL222" s="115"/>
      <c r="BM222" s="115"/>
      <c r="BN222" s="115"/>
      <c r="BO222" s="115"/>
      <c r="BP222" s="115"/>
      <c r="BQ222" s="140"/>
      <c r="BR222" s="98">
        <f t="shared" si="14"/>
        <v>43166667</v>
      </c>
      <c r="BS222" s="121">
        <f t="shared" si="12"/>
        <v>259</v>
      </c>
      <c r="BT222" s="122"/>
      <c r="BU222" s="138"/>
      <c r="BV222" s="124" t="s">
        <v>1118</v>
      </c>
      <c r="BW222" s="147" t="s">
        <v>2469</v>
      </c>
      <c r="BX222" s="154" t="s">
        <v>117</v>
      </c>
      <c r="BY222" s="169"/>
      <c r="BZ222" s="169"/>
      <c r="CA222" s="149">
        <v>44295</v>
      </c>
      <c r="CB222" s="149">
        <v>44298</v>
      </c>
      <c r="CC222" s="165" t="s">
        <v>2350</v>
      </c>
      <c r="CD222" s="173" t="s">
        <v>2351</v>
      </c>
      <c r="CE222" s="170" t="s">
        <v>2303</v>
      </c>
      <c r="CF222" s="155"/>
      <c r="CG222" s="155"/>
      <c r="CH222" s="155"/>
      <c r="CI222" s="164"/>
      <c r="CJ222" s="221"/>
      <c r="CK222" s="245"/>
      <c r="CL222" s="164"/>
      <c r="CM222" s="156"/>
      <c r="CN222" s="156" t="s">
        <v>2307</v>
      </c>
      <c r="CO222" s="143" t="s">
        <v>1121</v>
      </c>
      <c r="CP222" s="143" t="s">
        <v>3102</v>
      </c>
    </row>
    <row r="223" spans="1:94" ht="22.5" customHeight="1" x14ac:dyDescent="0.25">
      <c r="A223" s="68">
        <v>221</v>
      </c>
      <c r="B223" s="63" t="s">
        <v>97</v>
      </c>
      <c r="C223" s="65" t="s">
        <v>534</v>
      </c>
      <c r="D223" s="162" t="s">
        <v>535</v>
      </c>
      <c r="E223" s="67" t="s">
        <v>555</v>
      </c>
      <c r="F223" s="67" t="s">
        <v>557</v>
      </c>
      <c r="G223" s="221">
        <v>80071934</v>
      </c>
      <c r="H223" s="221">
        <v>9</v>
      </c>
      <c r="I223" s="71" t="s">
        <v>560</v>
      </c>
      <c r="J223" s="230">
        <v>30020</v>
      </c>
      <c r="K223" s="231">
        <v>10</v>
      </c>
      <c r="L223" s="217">
        <v>3</v>
      </c>
      <c r="M223" s="217">
        <v>1982</v>
      </c>
      <c r="N223" s="159" t="s">
        <v>572</v>
      </c>
      <c r="O223" s="80" t="s">
        <v>1036</v>
      </c>
      <c r="P223" s="114" t="s">
        <v>3121</v>
      </c>
      <c r="Q223" s="80">
        <v>3176482982</v>
      </c>
      <c r="R223" s="215" t="s">
        <v>1037</v>
      </c>
      <c r="S223" s="214"/>
      <c r="T223" s="147" t="s">
        <v>575</v>
      </c>
      <c r="U223" s="114" t="s">
        <v>571</v>
      </c>
      <c r="V223" s="78" t="s">
        <v>566</v>
      </c>
      <c r="W223" s="79">
        <v>1</v>
      </c>
      <c r="X223" s="146" t="s">
        <v>1085</v>
      </c>
      <c r="Y223" s="167" t="s">
        <v>1085</v>
      </c>
      <c r="Z223" s="167" t="s">
        <v>1774</v>
      </c>
      <c r="AA223" s="89" t="s">
        <v>2320</v>
      </c>
      <c r="AB223" s="88" t="s">
        <v>2401</v>
      </c>
      <c r="AC223" s="92" t="s">
        <v>2402</v>
      </c>
      <c r="AD223" s="94" t="s">
        <v>2357</v>
      </c>
      <c r="AE223" s="148" t="s">
        <v>1162</v>
      </c>
      <c r="AF223" s="97" t="s">
        <v>1124</v>
      </c>
      <c r="AG223" s="150" t="s">
        <v>2764</v>
      </c>
      <c r="AH223" s="117">
        <v>115000000</v>
      </c>
      <c r="AI223" s="116">
        <v>44259</v>
      </c>
      <c r="AJ223" s="102">
        <v>56813</v>
      </c>
      <c r="AK223" s="103">
        <v>44295</v>
      </c>
      <c r="AL223" s="103">
        <v>44298</v>
      </c>
      <c r="AM223" s="113">
        <v>44561</v>
      </c>
      <c r="AN223" s="146">
        <v>8</v>
      </c>
      <c r="AO223" s="146">
        <f t="shared" si="15"/>
        <v>19</v>
      </c>
      <c r="AP223" s="146">
        <f t="shared" si="13"/>
        <v>259</v>
      </c>
      <c r="AQ223" s="146" t="s">
        <v>2489</v>
      </c>
      <c r="AR223" s="106">
        <v>19856667</v>
      </c>
      <c r="AS223" s="106">
        <v>2300000</v>
      </c>
      <c r="AT223" s="109" t="s">
        <v>2739</v>
      </c>
      <c r="AU223" s="151">
        <v>19856667</v>
      </c>
      <c r="AV223" s="110">
        <v>44298</v>
      </c>
      <c r="AW223" s="104" t="s">
        <v>2356</v>
      </c>
      <c r="AX223" s="115"/>
      <c r="AY223" s="115"/>
      <c r="AZ223" s="115"/>
      <c r="BA223" s="115"/>
      <c r="BB223" s="115"/>
      <c r="BC223" s="115"/>
      <c r="BD223" s="115"/>
      <c r="BE223" s="115"/>
      <c r="BF223" s="115"/>
      <c r="BG223" s="115"/>
      <c r="BH223" s="115"/>
      <c r="BI223" s="115"/>
      <c r="BJ223" s="115"/>
      <c r="BK223" s="115"/>
      <c r="BL223" s="115"/>
      <c r="BM223" s="115"/>
      <c r="BN223" s="115"/>
      <c r="BO223" s="115"/>
      <c r="BP223" s="115"/>
      <c r="BQ223" s="140"/>
      <c r="BR223" s="98">
        <f t="shared" si="14"/>
        <v>19856667</v>
      </c>
      <c r="BS223" s="121">
        <f t="shared" si="12"/>
        <v>259</v>
      </c>
      <c r="BT223" s="122"/>
      <c r="BU223" s="136"/>
      <c r="BV223" s="124" t="s">
        <v>1118</v>
      </c>
      <c r="BW223" s="152" t="s">
        <v>1774</v>
      </c>
      <c r="BX223" s="154" t="s">
        <v>2295</v>
      </c>
      <c r="BY223" s="169"/>
      <c r="BZ223" s="169"/>
      <c r="CA223" s="149">
        <v>44295</v>
      </c>
      <c r="CB223" s="149">
        <v>44298</v>
      </c>
      <c r="CC223" s="165" t="s">
        <v>2354</v>
      </c>
      <c r="CD223" s="173" t="s">
        <v>2355</v>
      </c>
      <c r="CE223" s="170" t="s">
        <v>2303</v>
      </c>
      <c r="CF223" s="155"/>
      <c r="CG223" s="155"/>
      <c r="CH223" s="155"/>
      <c r="CI223" s="164"/>
      <c r="CJ223" s="221"/>
      <c r="CK223" s="245"/>
      <c r="CL223" s="164"/>
      <c r="CM223" s="156"/>
      <c r="CN223" s="156" t="s">
        <v>2307</v>
      </c>
      <c r="CO223" s="143" t="s">
        <v>1121</v>
      </c>
      <c r="CP223" s="143" t="s">
        <v>3102</v>
      </c>
    </row>
    <row r="224" spans="1:94" ht="22.5" customHeight="1" x14ac:dyDescent="0.25">
      <c r="A224" s="68">
        <v>222</v>
      </c>
      <c r="B224" s="63" t="s">
        <v>97</v>
      </c>
      <c r="C224" s="65" t="s">
        <v>536</v>
      </c>
      <c r="D224" s="162" t="s">
        <v>537</v>
      </c>
      <c r="E224" s="67" t="s">
        <v>555</v>
      </c>
      <c r="F224" s="67" t="s">
        <v>557</v>
      </c>
      <c r="G224" s="221">
        <v>80879248</v>
      </c>
      <c r="H224" s="221">
        <v>3</v>
      </c>
      <c r="I224" s="71" t="s">
        <v>560</v>
      </c>
      <c r="J224" s="230" t="s">
        <v>3067</v>
      </c>
      <c r="K224" s="231">
        <v>8</v>
      </c>
      <c r="L224" s="217">
        <v>2</v>
      </c>
      <c r="M224" s="217">
        <v>1985</v>
      </c>
      <c r="N224" s="159" t="s">
        <v>572</v>
      </c>
      <c r="O224" s="80" t="s">
        <v>1038</v>
      </c>
      <c r="P224" s="114" t="s">
        <v>3109</v>
      </c>
      <c r="Q224" s="80">
        <v>3046344440</v>
      </c>
      <c r="R224" s="215" t="s">
        <v>1039</v>
      </c>
      <c r="S224" s="214"/>
      <c r="T224" s="147" t="s">
        <v>570</v>
      </c>
      <c r="U224" s="114" t="s">
        <v>571</v>
      </c>
      <c r="V224" s="78" t="s">
        <v>566</v>
      </c>
      <c r="W224" s="79">
        <v>1</v>
      </c>
      <c r="X224" s="146" t="s">
        <v>1077</v>
      </c>
      <c r="Y224" s="153" t="s">
        <v>1085</v>
      </c>
      <c r="Z224" s="167" t="s">
        <v>1774</v>
      </c>
      <c r="AA224" s="89" t="s">
        <v>2321</v>
      </c>
      <c r="AB224" s="88" t="s">
        <v>2401</v>
      </c>
      <c r="AC224" s="92" t="s">
        <v>2402</v>
      </c>
      <c r="AD224" s="94" t="s">
        <v>2360</v>
      </c>
      <c r="AE224" s="148" t="s">
        <v>1162</v>
      </c>
      <c r="AF224" s="97" t="s">
        <v>1124</v>
      </c>
      <c r="AG224" s="150" t="s">
        <v>2778</v>
      </c>
      <c r="AH224" s="117">
        <v>106000000</v>
      </c>
      <c r="AI224" s="116">
        <v>44293</v>
      </c>
      <c r="AJ224" s="102">
        <v>56812</v>
      </c>
      <c r="AK224" s="103">
        <v>44295</v>
      </c>
      <c r="AL224" s="103">
        <v>44298</v>
      </c>
      <c r="AM224" s="113">
        <v>44561</v>
      </c>
      <c r="AN224" s="146">
        <v>8</v>
      </c>
      <c r="AO224" s="146">
        <f t="shared" si="15"/>
        <v>19</v>
      </c>
      <c r="AP224" s="146">
        <f t="shared" si="13"/>
        <v>259</v>
      </c>
      <c r="AQ224" s="146" t="s">
        <v>2489</v>
      </c>
      <c r="AR224" s="106">
        <v>22878333</v>
      </c>
      <c r="AS224" s="106">
        <v>2650000</v>
      </c>
      <c r="AT224" s="109" t="s">
        <v>2740</v>
      </c>
      <c r="AU224" s="151">
        <v>22878333</v>
      </c>
      <c r="AV224" s="110">
        <v>44298</v>
      </c>
      <c r="AW224" s="104" t="s">
        <v>2361</v>
      </c>
      <c r="AX224" s="115"/>
      <c r="AY224" s="115"/>
      <c r="AZ224" s="115"/>
      <c r="BA224" s="115"/>
      <c r="BB224" s="115"/>
      <c r="BC224" s="115"/>
      <c r="BD224" s="115"/>
      <c r="BE224" s="115"/>
      <c r="BF224" s="115"/>
      <c r="BG224" s="115"/>
      <c r="BH224" s="115"/>
      <c r="BI224" s="115"/>
      <c r="BJ224" s="115"/>
      <c r="BK224" s="115"/>
      <c r="BL224" s="115"/>
      <c r="BM224" s="115"/>
      <c r="BN224" s="115"/>
      <c r="BO224" s="115"/>
      <c r="BP224" s="115"/>
      <c r="BQ224" s="140"/>
      <c r="BR224" s="98">
        <f t="shared" si="14"/>
        <v>22878333</v>
      </c>
      <c r="BS224" s="121">
        <f t="shared" si="12"/>
        <v>259</v>
      </c>
      <c r="BT224" s="122"/>
      <c r="BU224" s="138"/>
      <c r="BV224" s="124" t="s">
        <v>1118</v>
      </c>
      <c r="BW224" s="152" t="s">
        <v>1774</v>
      </c>
      <c r="BX224" s="154" t="s">
        <v>2295</v>
      </c>
      <c r="BY224" s="169"/>
      <c r="BZ224" s="169"/>
      <c r="CA224" s="149">
        <v>44295</v>
      </c>
      <c r="CB224" s="149">
        <v>44298</v>
      </c>
      <c r="CC224" s="165" t="s">
        <v>2358</v>
      </c>
      <c r="CD224" s="173" t="s">
        <v>2359</v>
      </c>
      <c r="CE224" s="170" t="s">
        <v>2303</v>
      </c>
      <c r="CF224" s="155"/>
      <c r="CG224" s="155"/>
      <c r="CH224" s="155"/>
      <c r="CI224" s="164"/>
      <c r="CJ224" s="221"/>
      <c r="CK224" s="245"/>
      <c r="CL224" s="164"/>
      <c r="CM224" s="156"/>
      <c r="CN224" s="156" t="s">
        <v>2307</v>
      </c>
      <c r="CO224" s="143" t="s">
        <v>1121</v>
      </c>
      <c r="CP224" s="143" t="s">
        <v>3102</v>
      </c>
    </row>
    <row r="225" spans="1:94" ht="22.5" customHeight="1" x14ac:dyDescent="0.25">
      <c r="A225" s="68">
        <v>223</v>
      </c>
      <c r="B225" s="63" t="s">
        <v>97</v>
      </c>
      <c r="C225" s="65" t="s">
        <v>538</v>
      </c>
      <c r="D225" s="162" t="s">
        <v>539</v>
      </c>
      <c r="E225" s="67" t="s">
        <v>555</v>
      </c>
      <c r="F225" s="67" t="s">
        <v>557</v>
      </c>
      <c r="G225" s="221">
        <v>80610073</v>
      </c>
      <c r="H225" s="221">
        <v>6</v>
      </c>
      <c r="I225" s="71" t="s">
        <v>560</v>
      </c>
      <c r="J225" s="230">
        <v>28370</v>
      </c>
      <c r="K225" s="231">
        <v>2</v>
      </c>
      <c r="L225" s="217">
        <v>9</v>
      </c>
      <c r="M225" s="217">
        <v>1977</v>
      </c>
      <c r="N225" s="159" t="s">
        <v>572</v>
      </c>
      <c r="O225" s="77" t="s">
        <v>1040</v>
      </c>
      <c r="P225" s="114" t="s">
        <v>3121</v>
      </c>
      <c r="Q225" s="153">
        <v>3123010058</v>
      </c>
      <c r="R225" s="215" t="s">
        <v>1041</v>
      </c>
      <c r="S225" s="214" t="s">
        <v>2980</v>
      </c>
      <c r="T225" s="147" t="s">
        <v>620</v>
      </c>
      <c r="U225" s="114" t="s">
        <v>580</v>
      </c>
      <c r="V225" s="78" t="s">
        <v>566</v>
      </c>
      <c r="W225" s="157">
        <v>4</v>
      </c>
      <c r="X225" s="146" t="s">
        <v>1068</v>
      </c>
      <c r="Y225" s="150" t="e">
        <v>#N/A</v>
      </c>
      <c r="Z225" s="167" t="s">
        <v>2486</v>
      </c>
      <c r="AA225" s="89" t="s">
        <v>2365</v>
      </c>
      <c r="AB225" s="88" t="s">
        <v>2401</v>
      </c>
      <c r="AC225" s="92" t="s">
        <v>2402</v>
      </c>
      <c r="AD225" s="94" t="s">
        <v>2368</v>
      </c>
      <c r="AE225" s="148" t="s">
        <v>1162</v>
      </c>
      <c r="AF225" s="97" t="s">
        <v>1124</v>
      </c>
      <c r="AG225" s="150" t="s">
        <v>2770</v>
      </c>
      <c r="AH225" s="117">
        <v>103200000</v>
      </c>
      <c r="AI225" s="116">
        <v>44259</v>
      </c>
      <c r="AJ225" s="102">
        <v>56624</v>
      </c>
      <c r="AK225" s="103">
        <v>44295</v>
      </c>
      <c r="AL225" s="103">
        <v>44298</v>
      </c>
      <c r="AM225" s="113">
        <v>44561</v>
      </c>
      <c r="AN225" s="146">
        <v>8</v>
      </c>
      <c r="AO225" s="146">
        <f t="shared" si="15"/>
        <v>19</v>
      </c>
      <c r="AP225" s="146">
        <f t="shared" si="13"/>
        <v>259</v>
      </c>
      <c r="AQ225" s="146" t="s">
        <v>2489</v>
      </c>
      <c r="AR225" s="106">
        <v>25800000</v>
      </c>
      <c r="AS225" s="106">
        <v>4300000</v>
      </c>
      <c r="AT225" s="109" t="s">
        <v>2741</v>
      </c>
      <c r="AU225" s="151">
        <v>25800000</v>
      </c>
      <c r="AV225" s="110">
        <v>44298</v>
      </c>
      <c r="AW225" s="104" t="s">
        <v>2369</v>
      </c>
      <c r="AX225" s="115"/>
      <c r="AY225" s="115"/>
      <c r="AZ225" s="115"/>
      <c r="BA225" s="115"/>
      <c r="BB225" s="115"/>
      <c r="BC225" s="115"/>
      <c r="BD225" s="115"/>
      <c r="BE225" s="115"/>
      <c r="BF225" s="115"/>
      <c r="BG225" s="115"/>
      <c r="BH225" s="115"/>
      <c r="BI225" s="115"/>
      <c r="BJ225" s="115"/>
      <c r="BK225" s="115"/>
      <c r="BL225" s="115"/>
      <c r="BM225" s="115"/>
      <c r="BN225" s="115"/>
      <c r="BO225" s="115"/>
      <c r="BP225" s="115"/>
      <c r="BQ225" s="140"/>
      <c r="BR225" s="98">
        <f t="shared" si="14"/>
        <v>25800000</v>
      </c>
      <c r="BS225" s="121">
        <f t="shared" si="12"/>
        <v>259</v>
      </c>
      <c r="BT225" s="140"/>
      <c r="BU225" s="140"/>
      <c r="BV225" s="124" t="s">
        <v>1118</v>
      </c>
      <c r="BW225" s="147" t="s">
        <v>2486</v>
      </c>
      <c r="BX225" s="154" t="s">
        <v>2482</v>
      </c>
      <c r="BY225" s="169"/>
      <c r="BZ225" s="169"/>
      <c r="CA225" s="149">
        <v>44295</v>
      </c>
      <c r="CB225" s="149">
        <v>44298</v>
      </c>
      <c r="CC225" s="165" t="s">
        <v>2366</v>
      </c>
      <c r="CD225" s="173" t="s">
        <v>2367</v>
      </c>
      <c r="CE225" s="170" t="s">
        <v>2303</v>
      </c>
      <c r="CF225" s="155"/>
      <c r="CG225" s="155"/>
      <c r="CH225" s="155"/>
      <c r="CI225" s="164"/>
      <c r="CJ225" s="221"/>
      <c r="CK225" s="245"/>
      <c r="CL225" s="164"/>
      <c r="CM225" s="156"/>
      <c r="CN225" s="156" t="s">
        <v>2307</v>
      </c>
      <c r="CO225" s="143" t="s">
        <v>1121</v>
      </c>
      <c r="CP225" s="267" t="s">
        <v>1111</v>
      </c>
    </row>
    <row r="226" spans="1:94" ht="22.5" customHeight="1" x14ac:dyDescent="0.25">
      <c r="A226" s="68">
        <v>224</v>
      </c>
      <c r="B226" s="63" t="s">
        <v>97</v>
      </c>
      <c r="C226" s="65" t="s">
        <v>540</v>
      </c>
      <c r="D226" s="162" t="s">
        <v>541</v>
      </c>
      <c r="E226" s="67" t="s">
        <v>555</v>
      </c>
      <c r="F226" s="67" t="s">
        <v>557</v>
      </c>
      <c r="G226" s="221">
        <v>19456366</v>
      </c>
      <c r="H226" s="221">
        <v>7</v>
      </c>
      <c r="I226" s="71" t="s">
        <v>560</v>
      </c>
      <c r="J226" s="230">
        <v>22574</v>
      </c>
      <c r="K226" s="231">
        <v>20</v>
      </c>
      <c r="L226" s="217">
        <v>10</v>
      </c>
      <c r="M226" s="217">
        <v>1961</v>
      </c>
      <c r="N226" s="159" t="s">
        <v>572</v>
      </c>
      <c r="O226" s="80" t="s">
        <v>1042</v>
      </c>
      <c r="P226" s="114" t="s">
        <v>3124</v>
      </c>
      <c r="Q226" s="80">
        <v>3123010058</v>
      </c>
      <c r="R226" s="215" t="s">
        <v>1043</v>
      </c>
      <c r="S226" s="214" t="s">
        <v>2981</v>
      </c>
      <c r="T226" s="147" t="s">
        <v>575</v>
      </c>
      <c r="U226" s="114" t="s">
        <v>583</v>
      </c>
      <c r="V226" s="78" t="s">
        <v>566</v>
      </c>
      <c r="W226" s="79">
        <v>4</v>
      </c>
      <c r="X226" s="146" t="s">
        <v>1068</v>
      </c>
      <c r="Y226" s="150" t="e">
        <v>#N/A</v>
      </c>
      <c r="Z226" s="244" t="s">
        <v>2807</v>
      </c>
      <c r="AA226" s="89" t="s">
        <v>2362</v>
      </c>
      <c r="AB226" s="88" t="s">
        <v>2401</v>
      </c>
      <c r="AC226" s="92" t="s">
        <v>2402</v>
      </c>
      <c r="AD226" s="94" t="s">
        <v>1359</v>
      </c>
      <c r="AE226" s="95" t="s">
        <v>1162</v>
      </c>
      <c r="AF226" s="97" t="s">
        <v>1124</v>
      </c>
      <c r="AG226" s="150" t="s">
        <v>1391</v>
      </c>
      <c r="AH226" s="117">
        <v>110400000</v>
      </c>
      <c r="AI226" s="116">
        <v>44246</v>
      </c>
      <c r="AJ226" s="102">
        <v>56636</v>
      </c>
      <c r="AK226" s="249">
        <v>44295</v>
      </c>
      <c r="AL226" s="249">
        <v>44298</v>
      </c>
      <c r="AM226" s="250">
        <v>44480</v>
      </c>
      <c r="AN226" s="146">
        <v>6</v>
      </c>
      <c r="AO226" s="146">
        <v>0</v>
      </c>
      <c r="AP226" s="146">
        <v>180</v>
      </c>
      <c r="AQ226" s="146" t="s">
        <v>1163</v>
      </c>
      <c r="AR226" s="106">
        <v>27600000</v>
      </c>
      <c r="AS226" s="245">
        <v>4600000</v>
      </c>
      <c r="AT226" s="109" t="s">
        <v>2742</v>
      </c>
      <c r="AU226" s="151">
        <v>27600000</v>
      </c>
      <c r="AV226" s="110">
        <v>44298</v>
      </c>
      <c r="AW226" s="121" t="s">
        <v>1838</v>
      </c>
      <c r="AX226" s="115"/>
      <c r="AY226" s="115"/>
      <c r="AZ226" s="115"/>
      <c r="BA226" s="115"/>
      <c r="BB226" s="115"/>
      <c r="BC226" s="115"/>
      <c r="BD226" s="115"/>
      <c r="BE226" s="115"/>
      <c r="BF226" s="115"/>
      <c r="BG226" s="115"/>
      <c r="BH226" s="115"/>
      <c r="BI226" s="115"/>
      <c r="BJ226" s="115"/>
      <c r="BK226" s="115"/>
      <c r="BL226" s="115"/>
      <c r="BM226" s="115"/>
      <c r="BN226" s="115"/>
      <c r="BO226" s="115"/>
      <c r="BP226" s="115"/>
      <c r="BQ226" s="140"/>
      <c r="BR226" s="98">
        <f t="shared" si="14"/>
        <v>27600000</v>
      </c>
      <c r="BS226" s="121">
        <f t="shared" si="12"/>
        <v>180</v>
      </c>
      <c r="BT226" s="122"/>
      <c r="BU226" s="138"/>
      <c r="BV226" s="124" t="s">
        <v>1118</v>
      </c>
      <c r="BW226" s="147" t="s">
        <v>2469</v>
      </c>
      <c r="BX226" s="154" t="s">
        <v>117</v>
      </c>
      <c r="BY226" s="169"/>
      <c r="BZ226" s="169"/>
      <c r="CA226" s="149">
        <v>44295</v>
      </c>
      <c r="CB226" s="149">
        <v>44298</v>
      </c>
      <c r="CC226" s="165" t="s">
        <v>2363</v>
      </c>
      <c r="CD226" s="173" t="s">
        <v>2364</v>
      </c>
      <c r="CE226" s="170" t="s">
        <v>119</v>
      </c>
      <c r="CF226" s="155"/>
      <c r="CG226" s="155"/>
      <c r="CH226" s="155"/>
      <c r="CI226" s="164"/>
      <c r="CJ226" s="221"/>
      <c r="CK226" s="245"/>
      <c r="CL226" s="164"/>
      <c r="CM226" s="143" t="s">
        <v>3182</v>
      </c>
      <c r="CN226" s="156" t="s">
        <v>2307</v>
      </c>
      <c r="CO226" s="143" t="s">
        <v>1121</v>
      </c>
      <c r="CP226" s="267" t="s">
        <v>1111</v>
      </c>
    </row>
    <row r="227" spans="1:94" ht="22.5" customHeight="1" x14ac:dyDescent="0.25">
      <c r="A227" s="68">
        <v>225</v>
      </c>
      <c r="B227" s="63" t="s">
        <v>97</v>
      </c>
      <c r="C227" s="65" t="s">
        <v>542</v>
      </c>
      <c r="D227" s="162" t="s">
        <v>543</v>
      </c>
      <c r="E227" s="162" t="s">
        <v>555</v>
      </c>
      <c r="F227" s="162" t="s">
        <v>557</v>
      </c>
      <c r="G227" s="221">
        <v>1049630742</v>
      </c>
      <c r="H227" s="221">
        <v>9</v>
      </c>
      <c r="I227" s="162" t="s">
        <v>560</v>
      </c>
      <c r="J227" s="230">
        <v>33821</v>
      </c>
      <c r="K227" s="231">
        <v>5</v>
      </c>
      <c r="L227" s="217">
        <v>8</v>
      </c>
      <c r="M227" s="217">
        <v>1992</v>
      </c>
      <c r="N227" s="159" t="s">
        <v>572</v>
      </c>
      <c r="O227" s="80" t="s">
        <v>1044</v>
      </c>
      <c r="P227" s="114" t="s">
        <v>3112</v>
      </c>
      <c r="Q227" s="80">
        <v>3187268098</v>
      </c>
      <c r="R227" s="215" t="s">
        <v>1045</v>
      </c>
      <c r="S227" s="214" t="s">
        <v>2982</v>
      </c>
      <c r="T227" s="147" t="s">
        <v>620</v>
      </c>
      <c r="U227" s="114" t="s">
        <v>571</v>
      </c>
      <c r="V227" s="78" t="s">
        <v>566</v>
      </c>
      <c r="W227" s="201">
        <v>4</v>
      </c>
      <c r="X227" s="146" t="s">
        <v>1068</v>
      </c>
      <c r="Y227" s="150" t="e">
        <v>#N/A</v>
      </c>
      <c r="Z227" s="167" t="s">
        <v>2807</v>
      </c>
      <c r="AA227" s="89" t="s">
        <v>2329</v>
      </c>
      <c r="AB227" s="88" t="s">
        <v>2401</v>
      </c>
      <c r="AC227" s="92" t="s">
        <v>2402</v>
      </c>
      <c r="AD227" s="94" t="s">
        <v>2372</v>
      </c>
      <c r="AE227" s="95" t="s">
        <v>1162</v>
      </c>
      <c r="AF227" s="97" t="s">
        <v>1124</v>
      </c>
      <c r="AG227" s="150" t="s">
        <v>1391</v>
      </c>
      <c r="AH227" s="117">
        <v>110400000</v>
      </c>
      <c r="AI227" s="116">
        <v>44246</v>
      </c>
      <c r="AJ227" s="102">
        <v>56636</v>
      </c>
      <c r="AK227" s="103">
        <v>44295</v>
      </c>
      <c r="AL227" s="103">
        <v>44298</v>
      </c>
      <c r="AM227" s="113">
        <v>44480</v>
      </c>
      <c r="AN227" s="146">
        <v>6</v>
      </c>
      <c r="AO227" s="146">
        <v>0</v>
      </c>
      <c r="AP227" s="146">
        <v>180</v>
      </c>
      <c r="AQ227" s="146" t="s">
        <v>1163</v>
      </c>
      <c r="AR227" s="106">
        <v>27600000</v>
      </c>
      <c r="AS227" s="106">
        <v>4600000</v>
      </c>
      <c r="AT227" s="109" t="s">
        <v>2743</v>
      </c>
      <c r="AU227" s="151">
        <v>27600000</v>
      </c>
      <c r="AV227" s="110">
        <v>44298</v>
      </c>
      <c r="AW227" s="104" t="s">
        <v>2373</v>
      </c>
      <c r="AX227" s="115"/>
      <c r="AY227" s="115"/>
      <c r="AZ227" s="115"/>
      <c r="BA227" s="115"/>
      <c r="BB227" s="115"/>
      <c r="BC227" s="115"/>
      <c r="BD227" s="115"/>
      <c r="BE227" s="115"/>
      <c r="BF227" s="115"/>
      <c r="BG227" s="115"/>
      <c r="BH227" s="115"/>
      <c r="BI227" s="115"/>
      <c r="BJ227" s="115"/>
      <c r="BK227" s="115"/>
      <c r="BL227" s="115"/>
      <c r="BM227" s="115"/>
      <c r="BN227" s="115"/>
      <c r="BO227" s="115"/>
      <c r="BP227" s="115"/>
      <c r="BQ227" s="140"/>
      <c r="BR227" s="98">
        <f t="shared" si="14"/>
        <v>27600000</v>
      </c>
      <c r="BS227" s="121">
        <f t="shared" si="12"/>
        <v>180</v>
      </c>
      <c r="BT227" s="122"/>
      <c r="BU227" s="138"/>
      <c r="BV227" s="124" t="s">
        <v>1118</v>
      </c>
      <c r="BW227" s="147" t="s">
        <v>2469</v>
      </c>
      <c r="BX227" s="154" t="s">
        <v>117</v>
      </c>
      <c r="BY227" s="169"/>
      <c r="BZ227" s="169"/>
      <c r="CA227" s="149">
        <v>44295</v>
      </c>
      <c r="CB227" s="149">
        <v>44298</v>
      </c>
      <c r="CC227" s="165" t="s">
        <v>2370</v>
      </c>
      <c r="CD227" s="173" t="s">
        <v>2371</v>
      </c>
      <c r="CE227" s="170" t="s">
        <v>249</v>
      </c>
      <c r="CF227" s="155"/>
      <c r="CG227" s="155"/>
      <c r="CH227" s="155"/>
      <c r="CI227" s="164"/>
      <c r="CJ227" s="221"/>
      <c r="CK227" s="245"/>
      <c r="CL227" s="164"/>
      <c r="CM227" s="156"/>
      <c r="CN227" s="156" t="s">
        <v>2307</v>
      </c>
      <c r="CO227" s="143" t="s">
        <v>1121</v>
      </c>
      <c r="CP227" s="143" t="s">
        <v>3102</v>
      </c>
    </row>
    <row r="228" spans="1:94" ht="22.5" customHeight="1" x14ac:dyDescent="0.25">
      <c r="A228" s="68">
        <v>226</v>
      </c>
      <c r="B228" s="63" t="s">
        <v>97</v>
      </c>
      <c r="C228" s="65" t="s">
        <v>544</v>
      </c>
      <c r="D228" s="162" t="s">
        <v>545</v>
      </c>
      <c r="E228" s="162" t="s">
        <v>555</v>
      </c>
      <c r="F228" s="162" t="s">
        <v>557</v>
      </c>
      <c r="G228" s="221">
        <v>93123546</v>
      </c>
      <c r="H228" s="221">
        <v>6</v>
      </c>
      <c r="I228" s="162" t="s">
        <v>560</v>
      </c>
      <c r="J228" s="230">
        <v>24415</v>
      </c>
      <c r="K228" s="231">
        <v>4</v>
      </c>
      <c r="L228" s="217">
        <v>11</v>
      </c>
      <c r="M228" s="217">
        <v>1966</v>
      </c>
      <c r="N228" s="159" t="s">
        <v>2541</v>
      </c>
      <c r="O228" s="80" t="s">
        <v>1046</v>
      </c>
      <c r="P228" s="114" t="s">
        <v>3108</v>
      </c>
      <c r="Q228" s="80">
        <v>3203413274</v>
      </c>
      <c r="R228" s="215" t="s">
        <v>1047</v>
      </c>
      <c r="S228" s="215" t="s">
        <v>1047</v>
      </c>
      <c r="T228" s="147" t="s">
        <v>1060</v>
      </c>
      <c r="U228" s="114" t="s">
        <v>596</v>
      </c>
      <c r="V228" s="78" t="s">
        <v>566</v>
      </c>
      <c r="W228" s="201">
        <v>4</v>
      </c>
      <c r="X228" s="146" t="s">
        <v>1068</v>
      </c>
      <c r="Y228" s="167" t="s">
        <v>1067</v>
      </c>
      <c r="Z228" s="167" t="s">
        <v>2807</v>
      </c>
      <c r="AA228" s="89" t="s">
        <v>2330</v>
      </c>
      <c r="AB228" s="88" t="s">
        <v>2401</v>
      </c>
      <c r="AC228" s="92" t="s">
        <v>2402</v>
      </c>
      <c r="AD228" s="94" t="s">
        <v>2375</v>
      </c>
      <c r="AE228" s="95" t="s">
        <v>1162</v>
      </c>
      <c r="AF228" s="97" t="s">
        <v>1124</v>
      </c>
      <c r="AG228" s="150" t="s">
        <v>2779</v>
      </c>
      <c r="AH228" s="117">
        <v>150000000</v>
      </c>
      <c r="AI228" s="116">
        <v>44256</v>
      </c>
      <c r="AJ228" s="102">
        <v>56831</v>
      </c>
      <c r="AK228" s="103">
        <v>44295</v>
      </c>
      <c r="AL228" s="103">
        <v>44298</v>
      </c>
      <c r="AM228" s="113">
        <v>44561</v>
      </c>
      <c r="AN228" s="146">
        <v>8</v>
      </c>
      <c r="AO228" s="146">
        <f>31-12</f>
        <v>19</v>
      </c>
      <c r="AP228" s="146">
        <f t="shared" ref="AP228:AP237" si="16">(AN228*30)+AO228</f>
        <v>259</v>
      </c>
      <c r="AQ228" s="146" t="s">
        <v>2489</v>
      </c>
      <c r="AR228" s="106">
        <v>43166654</v>
      </c>
      <c r="AS228" s="106">
        <v>5000000</v>
      </c>
      <c r="AT228" s="266" t="s">
        <v>2744</v>
      </c>
      <c r="AU228" s="151">
        <v>43166654</v>
      </c>
      <c r="AV228" s="110">
        <v>44298</v>
      </c>
      <c r="AW228" s="104" t="s">
        <v>2376</v>
      </c>
      <c r="AX228" s="115"/>
      <c r="AY228" s="115"/>
      <c r="AZ228" s="115"/>
      <c r="BA228" s="115"/>
      <c r="BB228" s="115"/>
      <c r="BC228" s="115"/>
      <c r="BD228" s="115"/>
      <c r="BE228" s="115"/>
      <c r="BF228" s="115"/>
      <c r="BG228" s="115"/>
      <c r="BH228" s="115"/>
      <c r="BI228" s="115"/>
      <c r="BJ228" s="115"/>
      <c r="BK228" s="115"/>
      <c r="BL228" s="115"/>
      <c r="BM228" s="115"/>
      <c r="BN228" s="115"/>
      <c r="BO228" s="115"/>
      <c r="BP228" s="115"/>
      <c r="BQ228" s="140"/>
      <c r="BR228" s="98">
        <f t="shared" si="14"/>
        <v>43166654</v>
      </c>
      <c r="BS228" s="121">
        <f t="shared" si="12"/>
        <v>259</v>
      </c>
      <c r="BT228" s="122"/>
      <c r="BU228" s="138"/>
      <c r="BV228" s="124" t="s">
        <v>1118</v>
      </c>
      <c r="BW228" s="147" t="s">
        <v>2469</v>
      </c>
      <c r="BX228" s="154" t="s">
        <v>117</v>
      </c>
      <c r="BY228" s="169"/>
      <c r="BZ228" s="169"/>
      <c r="CA228" s="149">
        <v>44295</v>
      </c>
      <c r="CB228" s="149">
        <v>44298</v>
      </c>
      <c r="CC228" s="165" t="s">
        <v>2374</v>
      </c>
      <c r="CD228" s="173" t="s">
        <v>2377</v>
      </c>
      <c r="CE228" s="170" t="s">
        <v>249</v>
      </c>
      <c r="CF228" s="155"/>
      <c r="CG228" s="155"/>
      <c r="CH228" s="155"/>
      <c r="CI228" s="164"/>
      <c r="CJ228" s="221"/>
      <c r="CK228" s="245"/>
      <c r="CL228" s="164"/>
      <c r="CM228" s="156"/>
      <c r="CN228" s="156" t="s">
        <v>2307</v>
      </c>
      <c r="CO228" s="143" t="s">
        <v>1121</v>
      </c>
      <c r="CP228" s="143" t="s">
        <v>3102</v>
      </c>
    </row>
    <row r="229" spans="1:94" ht="22.5" customHeight="1" x14ac:dyDescent="0.25">
      <c r="A229" s="68">
        <v>227</v>
      </c>
      <c r="B229" s="63" t="s">
        <v>97</v>
      </c>
      <c r="C229" s="70" t="s">
        <v>546</v>
      </c>
      <c r="D229" s="162" t="s">
        <v>547</v>
      </c>
      <c r="E229" s="67" t="s">
        <v>555</v>
      </c>
      <c r="F229" s="67" t="s">
        <v>557</v>
      </c>
      <c r="G229" s="221">
        <v>1033777770</v>
      </c>
      <c r="H229" s="221">
        <v>9</v>
      </c>
      <c r="I229" s="71" t="s">
        <v>560</v>
      </c>
      <c r="J229" s="230">
        <v>34884</v>
      </c>
      <c r="K229" s="231">
        <v>4</v>
      </c>
      <c r="L229" s="217">
        <v>7</v>
      </c>
      <c r="M229" s="217">
        <v>1995</v>
      </c>
      <c r="N229" s="159" t="s">
        <v>572</v>
      </c>
      <c r="O229" s="80" t="s">
        <v>1048</v>
      </c>
      <c r="P229" s="114" t="s">
        <v>3109</v>
      </c>
      <c r="Q229" s="80">
        <v>3233017908</v>
      </c>
      <c r="R229" s="215" t="s">
        <v>1049</v>
      </c>
      <c r="S229" s="214" t="s">
        <v>2983</v>
      </c>
      <c r="T229" s="147" t="s">
        <v>575</v>
      </c>
      <c r="U229" s="114" t="s">
        <v>571</v>
      </c>
      <c r="V229" s="78" t="s">
        <v>566</v>
      </c>
      <c r="W229" s="79">
        <v>4</v>
      </c>
      <c r="X229" s="146" t="s">
        <v>1085</v>
      </c>
      <c r="Y229" s="167" t="s">
        <v>1085</v>
      </c>
      <c r="Z229" s="167" t="s">
        <v>1872</v>
      </c>
      <c r="AA229" s="89" t="s">
        <v>2378</v>
      </c>
      <c r="AB229" s="88" t="s">
        <v>2401</v>
      </c>
      <c r="AC229" s="92" t="s">
        <v>2402</v>
      </c>
      <c r="AD229" s="94" t="s">
        <v>2217</v>
      </c>
      <c r="AE229" s="95" t="s">
        <v>1162</v>
      </c>
      <c r="AF229" s="97" t="s">
        <v>1124</v>
      </c>
      <c r="AG229" s="150" t="s">
        <v>2767</v>
      </c>
      <c r="AH229" s="117">
        <v>376200000</v>
      </c>
      <c r="AI229" s="116">
        <v>44274</v>
      </c>
      <c r="AJ229" s="102">
        <v>57836</v>
      </c>
      <c r="AK229" s="103">
        <v>44298</v>
      </c>
      <c r="AL229" s="103">
        <v>44299</v>
      </c>
      <c r="AM229" s="113">
        <v>44561</v>
      </c>
      <c r="AN229" s="101">
        <v>8</v>
      </c>
      <c r="AO229" s="101">
        <f>31-13</f>
        <v>18</v>
      </c>
      <c r="AP229" s="146">
        <f t="shared" si="16"/>
        <v>258</v>
      </c>
      <c r="AQ229" s="146" t="s">
        <v>2490</v>
      </c>
      <c r="AR229" s="106">
        <v>18846666</v>
      </c>
      <c r="AS229" s="106">
        <v>2200000</v>
      </c>
      <c r="AT229" s="109" t="s">
        <v>2745</v>
      </c>
      <c r="AU229" s="151">
        <v>18846666</v>
      </c>
      <c r="AV229" s="110">
        <v>44300</v>
      </c>
      <c r="AW229" s="104" t="s">
        <v>2381</v>
      </c>
      <c r="AX229" s="115"/>
      <c r="AY229" s="115"/>
      <c r="AZ229" s="115"/>
      <c r="BA229" s="115"/>
      <c r="BB229" s="115"/>
      <c r="BC229" s="115"/>
      <c r="BD229" s="115"/>
      <c r="BE229" s="115"/>
      <c r="BF229" s="115"/>
      <c r="BG229" s="115"/>
      <c r="BH229" s="115"/>
      <c r="BI229" s="115"/>
      <c r="BJ229" s="115"/>
      <c r="BK229" s="115"/>
      <c r="BL229" s="115"/>
      <c r="BM229" s="115"/>
      <c r="BN229" s="115"/>
      <c r="BO229" s="115"/>
      <c r="BP229" s="115"/>
      <c r="BQ229" s="140"/>
      <c r="BR229" s="98">
        <f t="shared" si="14"/>
        <v>18846666</v>
      </c>
      <c r="BS229" s="121">
        <f t="shared" si="12"/>
        <v>258</v>
      </c>
      <c r="BT229" s="122"/>
      <c r="BU229" s="138"/>
      <c r="BV229" s="139" t="s">
        <v>1118</v>
      </c>
      <c r="BW229" s="147" t="s">
        <v>1872</v>
      </c>
      <c r="BX229" s="154" t="s">
        <v>2297</v>
      </c>
      <c r="BY229" s="169"/>
      <c r="BZ229" s="169"/>
      <c r="CA229" s="149">
        <v>44298</v>
      </c>
      <c r="CB229" s="149">
        <v>44299</v>
      </c>
      <c r="CC229" s="165" t="s">
        <v>2379</v>
      </c>
      <c r="CD229" s="173" t="s">
        <v>2380</v>
      </c>
      <c r="CE229" s="170" t="s">
        <v>1222</v>
      </c>
      <c r="CF229" s="155"/>
      <c r="CG229" s="155"/>
      <c r="CH229" s="155"/>
      <c r="CI229" s="164"/>
      <c r="CJ229" s="221"/>
      <c r="CK229" s="245"/>
      <c r="CL229" s="164"/>
      <c r="CM229" s="156"/>
      <c r="CN229" s="156" t="s">
        <v>2307</v>
      </c>
      <c r="CO229" s="143" t="s">
        <v>1121</v>
      </c>
      <c r="CP229" s="143" t="s">
        <v>3102</v>
      </c>
    </row>
    <row r="230" spans="1:94" ht="22.5" customHeight="1" x14ac:dyDescent="0.25">
      <c r="A230" s="68">
        <v>228</v>
      </c>
      <c r="B230" s="63" t="s">
        <v>97</v>
      </c>
      <c r="C230" s="65" t="s">
        <v>548</v>
      </c>
      <c r="D230" s="162" t="s">
        <v>2984</v>
      </c>
      <c r="E230" s="67" t="s">
        <v>555</v>
      </c>
      <c r="F230" s="67" t="s">
        <v>557</v>
      </c>
      <c r="G230" s="221">
        <v>1023021629</v>
      </c>
      <c r="H230" s="221">
        <v>7</v>
      </c>
      <c r="I230" s="71" t="s">
        <v>560</v>
      </c>
      <c r="J230" s="230">
        <v>35568</v>
      </c>
      <c r="K230" s="231">
        <v>18</v>
      </c>
      <c r="L230" s="217">
        <v>5</v>
      </c>
      <c r="M230" s="217">
        <v>1997</v>
      </c>
      <c r="N230" s="159" t="s">
        <v>572</v>
      </c>
      <c r="O230" s="80" t="s">
        <v>1050</v>
      </c>
      <c r="P230" s="114" t="s">
        <v>3109</v>
      </c>
      <c r="Q230" s="80">
        <v>3229223764</v>
      </c>
      <c r="R230" s="215" t="s">
        <v>1051</v>
      </c>
      <c r="S230" s="214"/>
      <c r="T230" s="147" t="s">
        <v>575</v>
      </c>
      <c r="U230" s="114" t="s">
        <v>596</v>
      </c>
      <c r="V230" s="78" t="s">
        <v>566</v>
      </c>
      <c r="W230" s="79">
        <v>1</v>
      </c>
      <c r="X230" s="146" t="s">
        <v>1085</v>
      </c>
      <c r="Y230" s="167" t="s">
        <v>1085</v>
      </c>
      <c r="Z230" s="167" t="s">
        <v>1280</v>
      </c>
      <c r="AA230" s="89" t="s">
        <v>2382</v>
      </c>
      <c r="AB230" s="88" t="s">
        <v>2401</v>
      </c>
      <c r="AC230" s="92" t="s">
        <v>2402</v>
      </c>
      <c r="AD230" s="94" t="s">
        <v>2172</v>
      </c>
      <c r="AE230" s="95" t="s">
        <v>1193</v>
      </c>
      <c r="AF230" s="97" t="s">
        <v>1194</v>
      </c>
      <c r="AG230" s="150" t="s">
        <v>2780</v>
      </c>
      <c r="AH230" s="117">
        <v>36000000</v>
      </c>
      <c r="AI230" s="116">
        <v>44274</v>
      </c>
      <c r="AJ230" s="102">
        <v>57176</v>
      </c>
      <c r="AK230" s="103">
        <v>44299</v>
      </c>
      <c r="AL230" s="103">
        <v>44300</v>
      </c>
      <c r="AM230" s="113">
        <v>44561</v>
      </c>
      <c r="AN230" s="101">
        <v>8</v>
      </c>
      <c r="AO230" s="101">
        <v>17</v>
      </c>
      <c r="AP230" s="146">
        <f t="shared" si="16"/>
        <v>257</v>
      </c>
      <c r="AQ230" s="146" t="s">
        <v>2491</v>
      </c>
      <c r="AR230" s="106">
        <v>15420000</v>
      </c>
      <c r="AS230" s="106">
        <v>1800000</v>
      </c>
      <c r="AT230" s="109" t="s">
        <v>2746</v>
      </c>
      <c r="AU230" s="151">
        <v>15420000</v>
      </c>
      <c r="AV230" s="110">
        <v>44300</v>
      </c>
      <c r="AW230" s="104" t="s">
        <v>2385</v>
      </c>
      <c r="AX230" s="115"/>
      <c r="AY230" s="115"/>
      <c r="AZ230" s="115"/>
      <c r="BA230" s="115"/>
      <c r="BB230" s="115"/>
      <c r="BC230" s="115"/>
      <c r="BD230" s="115"/>
      <c r="BE230" s="115"/>
      <c r="BF230" s="115"/>
      <c r="BG230" s="115"/>
      <c r="BH230" s="115"/>
      <c r="BI230" s="115"/>
      <c r="BJ230" s="115"/>
      <c r="BK230" s="115"/>
      <c r="BL230" s="115"/>
      <c r="BM230" s="115"/>
      <c r="BN230" s="115"/>
      <c r="BO230" s="115"/>
      <c r="BP230" s="115"/>
      <c r="BQ230" s="140"/>
      <c r="BR230" s="98">
        <f t="shared" si="14"/>
        <v>15420000</v>
      </c>
      <c r="BS230" s="121">
        <f t="shared" si="12"/>
        <v>257</v>
      </c>
      <c r="BT230" s="122"/>
      <c r="BU230" s="138"/>
      <c r="BV230" s="139" t="s">
        <v>1118</v>
      </c>
      <c r="BW230" s="147" t="s">
        <v>1280</v>
      </c>
      <c r="BX230" s="154" t="s">
        <v>2663</v>
      </c>
      <c r="BY230" s="169"/>
      <c r="BZ230" s="169"/>
      <c r="CA230" s="149">
        <v>44299</v>
      </c>
      <c r="CB230" s="149">
        <v>44300</v>
      </c>
      <c r="CC230" s="165" t="s">
        <v>2383</v>
      </c>
      <c r="CD230" s="173" t="s">
        <v>2384</v>
      </c>
      <c r="CE230" s="170" t="s">
        <v>1301</v>
      </c>
      <c r="CF230" s="155"/>
      <c r="CG230" s="155"/>
      <c r="CH230" s="155"/>
      <c r="CI230" s="164"/>
      <c r="CJ230" s="221"/>
      <c r="CK230" s="245"/>
      <c r="CL230" s="164"/>
      <c r="CM230" s="156"/>
      <c r="CN230" s="156" t="s">
        <v>2307</v>
      </c>
      <c r="CO230" s="143" t="s">
        <v>1121</v>
      </c>
      <c r="CP230" s="143" t="s">
        <v>3102</v>
      </c>
    </row>
    <row r="231" spans="1:94" ht="22.5" customHeight="1" x14ac:dyDescent="0.25">
      <c r="A231" s="68">
        <v>229</v>
      </c>
      <c r="B231" s="63" t="s">
        <v>97</v>
      </c>
      <c r="C231" s="65" t="s">
        <v>549</v>
      </c>
      <c r="D231" s="162" t="s">
        <v>550</v>
      </c>
      <c r="E231" s="67" t="s">
        <v>555</v>
      </c>
      <c r="F231" s="67" t="s">
        <v>557</v>
      </c>
      <c r="G231" s="221">
        <v>79120669</v>
      </c>
      <c r="H231" s="221">
        <v>9</v>
      </c>
      <c r="I231" s="71" t="s">
        <v>560</v>
      </c>
      <c r="J231" s="230">
        <v>22699</v>
      </c>
      <c r="K231" s="231">
        <v>22</v>
      </c>
      <c r="L231" s="217">
        <v>2</v>
      </c>
      <c r="M231" s="217">
        <v>1962</v>
      </c>
      <c r="N231" s="159" t="s">
        <v>641</v>
      </c>
      <c r="O231" s="80" t="s">
        <v>1052</v>
      </c>
      <c r="P231" s="114" t="s">
        <v>3114</v>
      </c>
      <c r="Q231" s="80">
        <v>3104770075</v>
      </c>
      <c r="R231" s="215" t="s">
        <v>1053</v>
      </c>
      <c r="S231" s="214" t="s">
        <v>2985</v>
      </c>
      <c r="T231" s="147" t="s">
        <v>620</v>
      </c>
      <c r="U231" s="114" t="s">
        <v>596</v>
      </c>
      <c r="V231" s="78" t="s">
        <v>566</v>
      </c>
      <c r="W231" s="79">
        <v>4</v>
      </c>
      <c r="X231" s="146" t="s">
        <v>1068</v>
      </c>
      <c r="Y231" s="167" t="s">
        <v>2539</v>
      </c>
      <c r="Z231" s="167" t="s">
        <v>2807</v>
      </c>
      <c r="AA231" s="89" t="s">
        <v>2386</v>
      </c>
      <c r="AB231" s="88" t="s">
        <v>2401</v>
      </c>
      <c r="AC231" s="92" t="s">
        <v>2402</v>
      </c>
      <c r="AD231" s="94" t="s">
        <v>2389</v>
      </c>
      <c r="AE231" s="95" t="s">
        <v>1162</v>
      </c>
      <c r="AF231" s="97" t="s">
        <v>1124</v>
      </c>
      <c r="AG231" s="150" t="s">
        <v>2781</v>
      </c>
      <c r="AH231" s="117">
        <v>150000000</v>
      </c>
      <c r="AI231" s="116">
        <v>44259</v>
      </c>
      <c r="AJ231" s="102">
        <v>57557</v>
      </c>
      <c r="AK231" s="103">
        <v>44299</v>
      </c>
      <c r="AL231" s="103">
        <v>44300</v>
      </c>
      <c r="AM231" s="113">
        <v>44561</v>
      </c>
      <c r="AN231" s="146">
        <v>8</v>
      </c>
      <c r="AO231" s="146">
        <v>17</v>
      </c>
      <c r="AP231" s="146">
        <f t="shared" si="16"/>
        <v>257</v>
      </c>
      <c r="AQ231" s="146" t="s">
        <v>2491</v>
      </c>
      <c r="AR231" s="106">
        <v>42833333</v>
      </c>
      <c r="AS231" s="106">
        <v>5000000</v>
      </c>
      <c r="AT231" s="109" t="s">
        <v>2747</v>
      </c>
      <c r="AU231" s="151">
        <v>42833333</v>
      </c>
      <c r="AV231" s="110">
        <v>44300</v>
      </c>
      <c r="AW231" s="104" t="s">
        <v>2390</v>
      </c>
      <c r="AX231" s="115"/>
      <c r="AY231" s="115"/>
      <c r="AZ231" s="115"/>
      <c r="BA231" s="115"/>
      <c r="BB231" s="115"/>
      <c r="BC231" s="115"/>
      <c r="BD231" s="115"/>
      <c r="BE231" s="115"/>
      <c r="BF231" s="115"/>
      <c r="BG231" s="115"/>
      <c r="BH231" s="115"/>
      <c r="BI231" s="115"/>
      <c r="BJ231" s="115"/>
      <c r="BK231" s="115"/>
      <c r="BL231" s="115"/>
      <c r="BM231" s="115"/>
      <c r="BN231" s="115"/>
      <c r="BO231" s="115"/>
      <c r="BP231" s="115"/>
      <c r="BQ231" s="140"/>
      <c r="BR231" s="98">
        <f t="shared" si="14"/>
        <v>42833333</v>
      </c>
      <c r="BS231" s="121">
        <f t="shared" si="12"/>
        <v>257</v>
      </c>
      <c r="BT231" s="122"/>
      <c r="BU231" s="136"/>
      <c r="BV231" s="139" t="s">
        <v>1118</v>
      </c>
      <c r="BW231" s="147" t="s">
        <v>2469</v>
      </c>
      <c r="BX231" s="154" t="s">
        <v>117</v>
      </c>
      <c r="BY231" s="169"/>
      <c r="BZ231" s="169"/>
      <c r="CA231" s="149">
        <v>44299</v>
      </c>
      <c r="CB231" s="149">
        <v>44300</v>
      </c>
      <c r="CC231" s="165" t="s">
        <v>2387</v>
      </c>
      <c r="CD231" s="173" t="s">
        <v>2388</v>
      </c>
      <c r="CE231" s="170" t="s">
        <v>121</v>
      </c>
      <c r="CF231" s="155"/>
      <c r="CG231" s="155"/>
      <c r="CH231" s="155"/>
      <c r="CI231" s="164"/>
      <c r="CJ231" s="221"/>
      <c r="CK231" s="245"/>
      <c r="CL231" s="164"/>
      <c r="CM231" s="156"/>
      <c r="CN231" s="156" t="s">
        <v>2307</v>
      </c>
      <c r="CO231" s="143" t="s">
        <v>1121</v>
      </c>
      <c r="CP231" s="143" t="s">
        <v>3102</v>
      </c>
    </row>
    <row r="232" spans="1:94" ht="22.5" customHeight="1" x14ac:dyDescent="0.25">
      <c r="A232" s="68">
        <v>230</v>
      </c>
      <c r="B232" s="63" t="s">
        <v>97</v>
      </c>
      <c r="C232" s="65" t="s">
        <v>551</v>
      </c>
      <c r="D232" s="162" t="s">
        <v>552</v>
      </c>
      <c r="E232" s="67" t="s">
        <v>555</v>
      </c>
      <c r="F232" s="67" t="s">
        <v>557</v>
      </c>
      <c r="G232" s="221">
        <v>1012419230</v>
      </c>
      <c r="H232" s="221">
        <v>2</v>
      </c>
      <c r="I232" s="71" t="s">
        <v>559</v>
      </c>
      <c r="J232" s="230" t="s">
        <v>3068</v>
      </c>
      <c r="K232" s="231">
        <v>23</v>
      </c>
      <c r="L232" s="217">
        <v>9</v>
      </c>
      <c r="M232" s="217">
        <v>1994</v>
      </c>
      <c r="N232" s="159" t="s">
        <v>572</v>
      </c>
      <c r="O232" s="80" t="s">
        <v>1054</v>
      </c>
      <c r="P232" s="114" t="s">
        <v>3120</v>
      </c>
      <c r="Q232" s="80">
        <v>3106257886</v>
      </c>
      <c r="R232" s="215" t="s">
        <v>1055</v>
      </c>
      <c r="S232" s="215" t="s">
        <v>1055</v>
      </c>
      <c r="T232" s="147" t="s">
        <v>2507</v>
      </c>
      <c r="U232" s="114" t="s">
        <v>580</v>
      </c>
      <c r="V232" s="78" t="s">
        <v>566</v>
      </c>
      <c r="W232" s="79">
        <v>1</v>
      </c>
      <c r="X232" s="146" t="s">
        <v>1077</v>
      </c>
      <c r="Y232" s="167" t="s">
        <v>2540</v>
      </c>
      <c r="Z232" s="167" t="s">
        <v>3095</v>
      </c>
      <c r="AA232" s="89" t="s">
        <v>2391</v>
      </c>
      <c r="AB232" s="88" t="s">
        <v>2401</v>
      </c>
      <c r="AC232" s="92" t="s">
        <v>2402</v>
      </c>
      <c r="AD232" s="94" t="s">
        <v>2394</v>
      </c>
      <c r="AE232" s="148" t="s">
        <v>1123</v>
      </c>
      <c r="AF232" s="97" t="s">
        <v>1124</v>
      </c>
      <c r="AG232" s="150" t="s">
        <v>2782</v>
      </c>
      <c r="AH232" s="117">
        <v>27000000</v>
      </c>
      <c r="AI232" s="116">
        <v>44300</v>
      </c>
      <c r="AJ232" s="102">
        <v>56863</v>
      </c>
      <c r="AK232" s="103">
        <v>44300</v>
      </c>
      <c r="AL232" s="103">
        <v>44301</v>
      </c>
      <c r="AM232" s="113">
        <v>44561</v>
      </c>
      <c r="AN232" s="146">
        <v>8</v>
      </c>
      <c r="AO232" s="146">
        <v>16</v>
      </c>
      <c r="AP232" s="146">
        <f t="shared" si="16"/>
        <v>256</v>
      </c>
      <c r="AQ232" s="146" t="s">
        <v>2492</v>
      </c>
      <c r="AR232" s="106">
        <v>23040000</v>
      </c>
      <c r="AS232" s="106">
        <v>2700000</v>
      </c>
      <c r="AT232" s="109" t="s">
        <v>2748</v>
      </c>
      <c r="AU232" s="151">
        <v>23040000</v>
      </c>
      <c r="AV232" s="110">
        <v>44301</v>
      </c>
      <c r="AW232" s="104" t="s">
        <v>2395</v>
      </c>
      <c r="AX232" s="115"/>
      <c r="AY232" s="115"/>
      <c r="AZ232" s="115"/>
      <c r="BA232" s="115"/>
      <c r="BB232" s="115"/>
      <c r="BC232" s="115"/>
      <c r="BD232" s="115"/>
      <c r="BE232" s="115"/>
      <c r="BF232" s="115"/>
      <c r="BG232" s="115"/>
      <c r="BH232" s="115"/>
      <c r="BI232" s="115"/>
      <c r="BJ232" s="115"/>
      <c r="BK232" s="115"/>
      <c r="BL232" s="115"/>
      <c r="BM232" s="115"/>
      <c r="BN232" s="115"/>
      <c r="BO232" s="115"/>
      <c r="BP232" s="115"/>
      <c r="BQ232" s="140"/>
      <c r="BR232" s="98">
        <f t="shared" si="14"/>
        <v>23040000</v>
      </c>
      <c r="BS232" s="121">
        <f t="shared" si="12"/>
        <v>256</v>
      </c>
      <c r="BT232" s="122"/>
      <c r="BU232" s="138"/>
      <c r="BV232" s="139" t="s">
        <v>1118</v>
      </c>
      <c r="BW232" s="147" t="s">
        <v>2471</v>
      </c>
      <c r="BX232" s="154" t="s">
        <v>2182</v>
      </c>
      <c r="BY232" s="169"/>
      <c r="BZ232" s="169"/>
      <c r="CA232" s="149">
        <v>44300</v>
      </c>
      <c r="CB232" s="149">
        <v>44301</v>
      </c>
      <c r="CC232" s="165" t="s">
        <v>2392</v>
      </c>
      <c r="CD232" s="173" t="s">
        <v>2393</v>
      </c>
      <c r="CE232" s="170" t="s">
        <v>2303</v>
      </c>
      <c r="CF232" s="155"/>
      <c r="CG232" s="155"/>
      <c r="CH232" s="155"/>
      <c r="CI232" s="164"/>
      <c r="CJ232" s="221"/>
      <c r="CK232" s="245"/>
      <c r="CL232" s="164"/>
      <c r="CM232" s="156"/>
      <c r="CN232" s="156" t="s">
        <v>2307</v>
      </c>
      <c r="CO232" s="143" t="s">
        <v>1121</v>
      </c>
      <c r="CP232" s="143" t="s">
        <v>3102</v>
      </c>
    </row>
    <row r="233" spans="1:94" ht="23.25" customHeight="1" x14ac:dyDescent="0.25">
      <c r="A233" s="68">
        <v>231</v>
      </c>
      <c r="B233" s="63" t="s">
        <v>97</v>
      </c>
      <c r="C233" s="65" t="s">
        <v>553</v>
      </c>
      <c r="D233" s="162" t="s">
        <v>554</v>
      </c>
      <c r="E233" s="67" t="s">
        <v>555</v>
      </c>
      <c r="F233" s="67" t="s">
        <v>557</v>
      </c>
      <c r="G233" s="221">
        <v>53128750</v>
      </c>
      <c r="H233" s="221">
        <v>1</v>
      </c>
      <c r="I233" s="71" t="s">
        <v>559</v>
      </c>
      <c r="J233" s="230">
        <v>30939</v>
      </c>
      <c r="K233" s="231">
        <v>14</v>
      </c>
      <c r="L233" s="217">
        <v>9</v>
      </c>
      <c r="M233" s="217">
        <v>1984</v>
      </c>
      <c r="N233" s="159" t="s">
        <v>664</v>
      </c>
      <c r="O233" s="80" t="s">
        <v>1056</v>
      </c>
      <c r="P233" s="114" t="s">
        <v>3109</v>
      </c>
      <c r="Q233" s="80">
        <v>3217102989</v>
      </c>
      <c r="R233" s="215" t="s">
        <v>1057</v>
      </c>
      <c r="S233" s="214"/>
      <c r="T233" s="147" t="s">
        <v>575</v>
      </c>
      <c r="U233" s="114" t="s">
        <v>571</v>
      </c>
      <c r="V233" s="78" t="s">
        <v>566</v>
      </c>
      <c r="W233" s="79">
        <v>1</v>
      </c>
      <c r="X233" s="146" t="s">
        <v>1085</v>
      </c>
      <c r="Y233" s="167" t="s">
        <v>1085</v>
      </c>
      <c r="Z233" s="167" t="s">
        <v>2679</v>
      </c>
      <c r="AA233" s="89" t="s">
        <v>2396</v>
      </c>
      <c r="AB233" s="88" t="s">
        <v>2401</v>
      </c>
      <c r="AC233" s="92" t="s">
        <v>2402</v>
      </c>
      <c r="AD233" s="94" t="s">
        <v>2398</v>
      </c>
      <c r="AE233" s="95" t="s">
        <v>1536</v>
      </c>
      <c r="AF233" s="97" t="s">
        <v>1537</v>
      </c>
      <c r="AG233" s="150" t="s">
        <v>2783</v>
      </c>
      <c r="AH233" s="117">
        <v>46000000</v>
      </c>
      <c r="AI233" s="116">
        <v>44295</v>
      </c>
      <c r="AJ233" s="102">
        <v>56874</v>
      </c>
      <c r="AK233" s="103">
        <v>44301</v>
      </c>
      <c r="AL233" s="103">
        <v>44302</v>
      </c>
      <c r="AM233" s="113">
        <v>44561</v>
      </c>
      <c r="AN233" s="146">
        <v>8</v>
      </c>
      <c r="AO233" s="146">
        <v>15</v>
      </c>
      <c r="AP233" s="146">
        <f t="shared" si="16"/>
        <v>255</v>
      </c>
      <c r="AQ233" s="146" t="s">
        <v>2493</v>
      </c>
      <c r="AR233" s="106">
        <v>19550000</v>
      </c>
      <c r="AS233" s="106">
        <v>2300000</v>
      </c>
      <c r="AT233" s="109" t="s">
        <v>2749</v>
      </c>
      <c r="AU233" s="151">
        <v>19550000</v>
      </c>
      <c r="AV233" s="110">
        <v>44302</v>
      </c>
      <c r="AW233" s="104" t="s">
        <v>2400</v>
      </c>
      <c r="AX233" s="115"/>
      <c r="AY233" s="115"/>
      <c r="AZ233" s="115"/>
      <c r="BA233" s="115"/>
      <c r="BB233" s="115"/>
      <c r="BC233" s="115"/>
      <c r="BD233" s="115"/>
      <c r="BE233" s="115"/>
      <c r="BF233" s="115"/>
      <c r="BG233" s="115"/>
      <c r="BH233" s="115"/>
      <c r="BI233" s="115"/>
      <c r="BJ233" s="115"/>
      <c r="BK233" s="115"/>
      <c r="BL233" s="115"/>
      <c r="BM233" s="115"/>
      <c r="BN233" s="115"/>
      <c r="BO233" s="115"/>
      <c r="BP233" s="115"/>
      <c r="BQ233" s="140"/>
      <c r="BR233" s="98">
        <f t="shared" si="14"/>
        <v>19550000</v>
      </c>
      <c r="BS233" s="121">
        <f t="shared" si="12"/>
        <v>255</v>
      </c>
      <c r="BT233" s="122"/>
      <c r="BU233" s="138"/>
      <c r="BV233" s="139" t="s">
        <v>1118</v>
      </c>
      <c r="BW233" s="147" t="s">
        <v>2679</v>
      </c>
      <c r="BX233" s="154" t="s">
        <v>2678</v>
      </c>
      <c r="BY233" s="169"/>
      <c r="BZ233" s="169"/>
      <c r="CA233" s="149">
        <v>44301</v>
      </c>
      <c r="CB233" s="149">
        <v>44302</v>
      </c>
      <c r="CC233" s="165" t="s">
        <v>2397</v>
      </c>
      <c r="CD233" s="173" t="s">
        <v>2399</v>
      </c>
      <c r="CE233" s="170" t="s">
        <v>1352</v>
      </c>
      <c r="CF233" s="155"/>
      <c r="CG233" s="155"/>
      <c r="CH233" s="155"/>
      <c r="CI233" s="164"/>
      <c r="CJ233" s="221"/>
      <c r="CK233" s="245"/>
      <c r="CL233" s="164"/>
      <c r="CM233" s="156"/>
      <c r="CN233" s="156" t="s">
        <v>2307</v>
      </c>
      <c r="CO233" s="143" t="s">
        <v>1121</v>
      </c>
      <c r="CP233" s="143" t="s">
        <v>3102</v>
      </c>
    </row>
    <row r="234" spans="1:94" ht="23.25" customHeight="1" x14ac:dyDescent="0.25">
      <c r="A234" s="172">
        <v>232</v>
      </c>
      <c r="B234" s="63" t="s">
        <v>97</v>
      </c>
      <c r="C234" s="146" t="s">
        <v>2578</v>
      </c>
      <c r="D234" s="162" t="s">
        <v>2568</v>
      </c>
      <c r="E234" s="162" t="s">
        <v>555</v>
      </c>
      <c r="F234" s="162" t="s">
        <v>557</v>
      </c>
      <c r="G234" s="221">
        <v>79813399</v>
      </c>
      <c r="H234" s="221">
        <v>1</v>
      </c>
      <c r="I234" s="162" t="s">
        <v>560</v>
      </c>
      <c r="J234" s="230">
        <v>28702</v>
      </c>
      <c r="K234" s="231">
        <v>31</v>
      </c>
      <c r="L234" s="217">
        <v>7</v>
      </c>
      <c r="M234" s="217">
        <v>1978</v>
      </c>
      <c r="N234" s="159" t="s">
        <v>572</v>
      </c>
      <c r="O234" s="158" t="s">
        <v>2585</v>
      </c>
      <c r="P234" s="114" t="s">
        <v>3119</v>
      </c>
      <c r="Q234" s="158">
        <v>3134202705</v>
      </c>
      <c r="R234" s="215" t="s">
        <v>2586</v>
      </c>
      <c r="S234" s="214"/>
      <c r="T234" s="147" t="s">
        <v>575</v>
      </c>
      <c r="U234" s="114" t="s">
        <v>596</v>
      </c>
      <c r="V234" s="143" t="s">
        <v>566</v>
      </c>
      <c r="W234" s="157">
        <v>1</v>
      </c>
      <c r="X234" s="146" t="s">
        <v>1077</v>
      </c>
      <c r="Y234" s="167" t="s">
        <v>2587</v>
      </c>
      <c r="Z234" s="167" t="s">
        <v>1280</v>
      </c>
      <c r="AA234" s="158" t="s">
        <v>2582</v>
      </c>
      <c r="AB234" s="152" t="s">
        <v>2401</v>
      </c>
      <c r="AC234" s="167" t="s">
        <v>2402</v>
      </c>
      <c r="AD234" s="146" t="s">
        <v>2581</v>
      </c>
      <c r="AE234" s="148" t="s">
        <v>1304</v>
      </c>
      <c r="AF234" s="97" t="s">
        <v>1305</v>
      </c>
      <c r="AG234" s="150" t="s">
        <v>2784</v>
      </c>
      <c r="AH234" s="117">
        <v>53000000</v>
      </c>
      <c r="AI234" s="116">
        <v>44281</v>
      </c>
      <c r="AJ234" s="102">
        <v>56445</v>
      </c>
      <c r="AK234" s="149">
        <v>44302</v>
      </c>
      <c r="AL234" s="149">
        <v>44305</v>
      </c>
      <c r="AM234" s="164">
        <v>44561</v>
      </c>
      <c r="AN234" s="146">
        <v>8</v>
      </c>
      <c r="AO234" s="146">
        <f>31-19</f>
        <v>12</v>
      </c>
      <c r="AP234" s="146">
        <f t="shared" si="16"/>
        <v>252</v>
      </c>
      <c r="AQ234" s="146" t="s">
        <v>2602</v>
      </c>
      <c r="AR234" s="151">
        <v>22260000</v>
      </c>
      <c r="AS234" s="151">
        <v>2650000</v>
      </c>
      <c r="AT234" s="109" t="s">
        <v>2750</v>
      </c>
      <c r="AU234" s="151">
        <v>22260000</v>
      </c>
      <c r="AV234" s="110">
        <v>44305</v>
      </c>
      <c r="AW234" s="104" t="s">
        <v>2588</v>
      </c>
      <c r="AX234" s="169"/>
      <c r="AY234" s="169"/>
      <c r="AZ234" s="169"/>
      <c r="BA234" s="169"/>
      <c r="BB234" s="169"/>
      <c r="BC234" s="169"/>
      <c r="BD234" s="169"/>
      <c r="BE234" s="169"/>
      <c r="BF234" s="169"/>
      <c r="BG234" s="169"/>
      <c r="BH234" s="169"/>
      <c r="BI234" s="169"/>
      <c r="BJ234" s="169"/>
      <c r="BK234" s="169"/>
      <c r="BL234" s="169"/>
      <c r="BM234" s="169"/>
      <c r="BN234" s="169"/>
      <c r="BO234" s="169"/>
      <c r="BP234" s="169"/>
      <c r="BQ234" s="169"/>
      <c r="BR234" s="98">
        <f t="shared" si="14"/>
        <v>22260000</v>
      </c>
      <c r="BS234" s="121">
        <f t="shared" si="12"/>
        <v>252</v>
      </c>
      <c r="BT234" s="169"/>
      <c r="BU234" s="169"/>
      <c r="BV234" s="167" t="s">
        <v>1118</v>
      </c>
      <c r="BW234" s="147" t="s">
        <v>1280</v>
      </c>
      <c r="BX234" s="154" t="s">
        <v>2663</v>
      </c>
      <c r="BY234" s="169"/>
      <c r="BZ234" s="169"/>
      <c r="CA234" s="149">
        <v>44302</v>
      </c>
      <c r="CB234" s="149">
        <v>44305</v>
      </c>
      <c r="CC234" s="165" t="s">
        <v>2579</v>
      </c>
      <c r="CD234" s="173" t="s">
        <v>2580</v>
      </c>
      <c r="CE234" s="170" t="s">
        <v>1301</v>
      </c>
      <c r="CF234" s="169"/>
      <c r="CG234" s="169"/>
      <c r="CH234" s="169"/>
      <c r="CI234" s="164"/>
      <c r="CJ234" s="221"/>
      <c r="CK234" s="245"/>
      <c r="CL234" s="164"/>
      <c r="CM234" s="169"/>
      <c r="CN234" s="156" t="s">
        <v>2307</v>
      </c>
      <c r="CO234" s="143" t="s">
        <v>1121</v>
      </c>
      <c r="CP234" s="143" t="s">
        <v>3102</v>
      </c>
    </row>
    <row r="235" spans="1:94" ht="23.25" customHeight="1" x14ac:dyDescent="0.25">
      <c r="A235" s="172">
        <v>233</v>
      </c>
      <c r="B235" s="63" t="s">
        <v>97</v>
      </c>
      <c r="C235" s="146" t="s">
        <v>2589</v>
      </c>
      <c r="D235" s="162" t="s">
        <v>2569</v>
      </c>
      <c r="E235" s="162" t="s">
        <v>555</v>
      </c>
      <c r="F235" s="162" t="s">
        <v>557</v>
      </c>
      <c r="G235" s="221">
        <v>53045595</v>
      </c>
      <c r="H235" s="221">
        <v>7</v>
      </c>
      <c r="I235" s="162" t="s">
        <v>559</v>
      </c>
      <c r="J235" s="230" t="s">
        <v>3069</v>
      </c>
      <c r="K235" s="231">
        <v>16</v>
      </c>
      <c r="L235" s="217">
        <v>6</v>
      </c>
      <c r="M235" s="217">
        <v>1984</v>
      </c>
      <c r="N235" s="159" t="s">
        <v>572</v>
      </c>
      <c r="O235" s="158" t="s">
        <v>2593</v>
      </c>
      <c r="P235" s="246" t="s">
        <v>3109</v>
      </c>
      <c r="Q235" s="158">
        <v>3227599655</v>
      </c>
      <c r="R235" s="215" t="s">
        <v>2594</v>
      </c>
      <c r="S235" s="214"/>
      <c r="T235" s="147" t="s">
        <v>575</v>
      </c>
      <c r="U235" s="114" t="s">
        <v>596</v>
      </c>
      <c r="V235" s="143" t="s">
        <v>566</v>
      </c>
      <c r="W235" s="157">
        <v>4</v>
      </c>
      <c r="X235" s="146" t="s">
        <v>1085</v>
      </c>
      <c r="Y235" s="167" t="s">
        <v>1085</v>
      </c>
      <c r="Z235" s="167" t="s">
        <v>1872</v>
      </c>
      <c r="AA235" s="158" t="s">
        <v>2590</v>
      </c>
      <c r="AB235" s="152" t="s">
        <v>2401</v>
      </c>
      <c r="AC235" s="167" t="s">
        <v>2402</v>
      </c>
      <c r="AD235" s="146" t="s">
        <v>2595</v>
      </c>
      <c r="AE235" s="148" t="s">
        <v>1822</v>
      </c>
      <c r="AF235" s="97" t="s">
        <v>1823</v>
      </c>
      <c r="AG235" s="150" t="s">
        <v>2771</v>
      </c>
      <c r="AH235" s="117">
        <v>220000000</v>
      </c>
      <c r="AI235" s="116">
        <v>44260</v>
      </c>
      <c r="AJ235" s="102">
        <v>56702</v>
      </c>
      <c r="AK235" s="149">
        <v>44305</v>
      </c>
      <c r="AL235" s="210">
        <v>44306</v>
      </c>
      <c r="AM235" s="164">
        <v>44561</v>
      </c>
      <c r="AN235" s="146">
        <v>8</v>
      </c>
      <c r="AO235" s="146">
        <f>31-20</f>
        <v>11</v>
      </c>
      <c r="AP235" s="146">
        <f t="shared" si="16"/>
        <v>251</v>
      </c>
      <c r="AQ235" s="146" t="s">
        <v>2603</v>
      </c>
      <c r="AR235" s="151">
        <v>18406667</v>
      </c>
      <c r="AS235" s="151">
        <v>2200000</v>
      </c>
      <c r="AT235" s="109" t="s">
        <v>2751</v>
      </c>
      <c r="AU235" s="151">
        <v>18406667</v>
      </c>
      <c r="AV235" s="110">
        <v>44305</v>
      </c>
      <c r="AW235" s="104" t="s">
        <v>2596</v>
      </c>
      <c r="AX235" s="169"/>
      <c r="AY235" s="169"/>
      <c r="AZ235" s="169"/>
      <c r="BA235" s="169"/>
      <c r="BB235" s="169"/>
      <c r="BC235" s="169"/>
      <c r="BD235" s="169"/>
      <c r="BE235" s="169"/>
      <c r="BF235" s="169"/>
      <c r="BG235" s="169"/>
      <c r="BH235" s="169"/>
      <c r="BI235" s="169"/>
      <c r="BJ235" s="169"/>
      <c r="BK235" s="169"/>
      <c r="BL235" s="169"/>
      <c r="BM235" s="169"/>
      <c r="BN235" s="169"/>
      <c r="BO235" s="169"/>
      <c r="BP235" s="169"/>
      <c r="BQ235" s="169"/>
      <c r="BR235" s="98">
        <f t="shared" si="14"/>
        <v>18406667</v>
      </c>
      <c r="BS235" s="121">
        <f t="shared" si="12"/>
        <v>251</v>
      </c>
      <c r="BT235" s="169"/>
      <c r="BU235" s="169"/>
      <c r="BV235" s="167" t="s">
        <v>1118</v>
      </c>
      <c r="BW235" s="147" t="s">
        <v>1872</v>
      </c>
      <c r="BX235" s="154" t="s">
        <v>2297</v>
      </c>
      <c r="BY235" s="169"/>
      <c r="BZ235" s="169"/>
      <c r="CA235" s="149">
        <v>44305</v>
      </c>
      <c r="CB235" s="149">
        <v>44306</v>
      </c>
      <c r="CC235" s="165" t="s">
        <v>2591</v>
      </c>
      <c r="CD235" s="173" t="s">
        <v>2592</v>
      </c>
      <c r="CE235" s="170" t="s">
        <v>1352</v>
      </c>
      <c r="CF235" s="169"/>
      <c r="CG235" s="169"/>
      <c r="CH235" s="169"/>
      <c r="CI235" s="164"/>
      <c r="CJ235" s="221"/>
      <c r="CK235" s="245"/>
      <c r="CL235" s="164"/>
      <c r="CM235" s="169"/>
      <c r="CN235" s="156" t="s">
        <v>2307</v>
      </c>
      <c r="CO235" s="143" t="s">
        <v>1121</v>
      </c>
      <c r="CP235" s="143" t="s">
        <v>3102</v>
      </c>
    </row>
    <row r="236" spans="1:94" ht="23.25" customHeight="1" x14ac:dyDescent="0.25">
      <c r="A236" s="172">
        <v>234</v>
      </c>
      <c r="B236" s="63" t="s">
        <v>97</v>
      </c>
      <c r="C236" s="146" t="s">
        <v>2597</v>
      </c>
      <c r="D236" s="162" t="s">
        <v>2577</v>
      </c>
      <c r="E236" s="162" t="s">
        <v>555</v>
      </c>
      <c r="F236" s="162" t="s">
        <v>557</v>
      </c>
      <c r="G236" s="221">
        <v>80115902</v>
      </c>
      <c r="H236" s="221">
        <v>4</v>
      </c>
      <c r="I236" s="162" t="s">
        <v>560</v>
      </c>
      <c r="J236" s="230">
        <v>30134</v>
      </c>
      <c r="K236" s="231">
        <v>2</v>
      </c>
      <c r="L236" s="217">
        <v>7</v>
      </c>
      <c r="M236" s="217">
        <v>1982</v>
      </c>
      <c r="N236" s="159" t="s">
        <v>572</v>
      </c>
      <c r="O236" s="158" t="s">
        <v>2606</v>
      </c>
      <c r="P236" s="114" t="s">
        <v>3119</v>
      </c>
      <c r="Q236" s="158">
        <v>3115807625</v>
      </c>
      <c r="R236" s="215" t="s">
        <v>2607</v>
      </c>
      <c r="S236" s="214" t="s">
        <v>2986</v>
      </c>
      <c r="T236" s="147" t="s">
        <v>575</v>
      </c>
      <c r="U236" s="114" t="s">
        <v>583</v>
      </c>
      <c r="V236" s="143" t="s">
        <v>566</v>
      </c>
      <c r="W236" s="157">
        <v>4</v>
      </c>
      <c r="X236" s="146" t="s">
        <v>1077</v>
      </c>
      <c r="Y236" s="238" t="s">
        <v>1095</v>
      </c>
      <c r="Z236" s="167" t="s">
        <v>1872</v>
      </c>
      <c r="AA236" s="158" t="s">
        <v>2598</v>
      </c>
      <c r="AB236" s="152" t="s">
        <v>2401</v>
      </c>
      <c r="AC236" s="167" t="s">
        <v>2402</v>
      </c>
      <c r="AD236" s="146" t="s">
        <v>2601</v>
      </c>
      <c r="AE236" s="148" t="s">
        <v>2583</v>
      </c>
      <c r="AF236" s="97" t="s">
        <v>2584</v>
      </c>
      <c r="AG236" s="150" t="s">
        <v>2785</v>
      </c>
      <c r="AH236" s="117">
        <v>35000000</v>
      </c>
      <c r="AI236" s="116">
        <v>44285</v>
      </c>
      <c r="AJ236" s="102">
        <v>56811</v>
      </c>
      <c r="AK236" s="149">
        <v>44305</v>
      </c>
      <c r="AL236" s="210">
        <v>44306</v>
      </c>
      <c r="AM236" s="164">
        <v>44561</v>
      </c>
      <c r="AN236" s="146">
        <v>8</v>
      </c>
      <c r="AO236" s="146">
        <f>31-20</f>
        <v>11</v>
      </c>
      <c r="AP236" s="146">
        <f t="shared" si="16"/>
        <v>251</v>
      </c>
      <c r="AQ236" s="146" t="s">
        <v>2603</v>
      </c>
      <c r="AR236" s="151">
        <v>29283333</v>
      </c>
      <c r="AS236" s="151">
        <v>3500000</v>
      </c>
      <c r="AT236" s="109" t="s">
        <v>2752</v>
      </c>
      <c r="AU236" s="151">
        <v>29283333</v>
      </c>
      <c r="AV236" s="110">
        <v>44306</v>
      </c>
      <c r="AW236" s="104" t="s">
        <v>2608</v>
      </c>
      <c r="AX236" s="169"/>
      <c r="AY236" s="169"/>
      <c r="AZ236" s="169"/>
      <c r="BA236" s="169"/>
      <c r="BB236" s="169"/>
      <c r="BC236" s="169"/>
      <c r="BD236" s="169"/>
      <c r="BE236" s="169"/>
      <c r="BF236" s="169"/>
      <c r="BG236" s="169"/>
      <c r="BH236" s="169"/>
      <c r="BI236" s="169"/>
      <c r="BJ236" s="169"/>
      <c r="BK236" s="169"/>
      <c r="BL236" s="169"/>
      <c r="BM236" s="169"/>
      <c r="BN236" s="169"/>
      <c r="BO236" s="169"/>
      <c r="BP236" s="169"/>
      <c r="BQ236" s="169"/>
      <c r="BR236" s="98">
        <f t="shared" si="14"/>
        <v>29283333</v>
      </c>
      <c r="BS236" s="121">
        <f t="shared" si="12"/>
        <v>251</v>
      </c>
      <c r="BT236" s="169"/>
      <c r="BU236" s="169"/>
      <c r="BV236" s="167" t="s">
        <v>1118</v>
      </c>
      <c r="BW236" s="147" t="s">
        <v>1872</v>
      </c>
      <c r="BX236" s="154" t="s">
        <v>2297</v>
      </c>
      <c r="BY236" s="169"/>
      <c r="BZ236" s="169"/>
      <c r="CA236" s="149">
        <v>44305</v>
      </c>
      <c r="CB236" s="149">
        <v>44306</v>
      </c>
      <c r="CC236" s="165" t="s">
        <v>2599</v>
      </c>
      <c r="CD236" s="173" t="s">
        <v>2600</v>
      </c>
      <c r="CE236" s="170" t="s">
        <v>119</v>
      </c>
      <c r="CF236" s="169"/>
      <c r="CG236" s="169"/>
      <c r="CH236" s="169"/>
      <c r="CI236" s="164"/>
      <c r="CJ236" s="221"/>
      <c r="CK236" s="245"/>
      <c r="CL236" s="164"/>
      <c r="CM236" s="169"/>
      <c r="CN236" s="156" t="s">
        <v>2307</v>
      </c>
      <c r="CO236" s="143" t="s">
        <v>1121</v>
      </c>
      <c r="CP236" s="143" t="s">
        <v>3102</v>
      </c>
    </row>
    <row r="237" spans="1:94" ht="23.25" customHeight="1" x14ac:dyDescent="0.25">
      <c r="A237" s="172">
        <v>235</v>
      </c>
      <c r="B237" s="63" t="s">
        <v>97</v>
      </c>
      <c r="C237" s="146" t="s">
        <v>2609</v>
      </c>
      <c r="D237" s="162" t="s">
        <v>2570</v>
      </c>
      <c r="E237" s="162" t="s">
        <v>555</v>
      </c>
      <c r="F237" s="162" t="s">
        <v>557</v>
      </c>
      <c r="G237" s="221">
        <v>1024573151</v>
      </c>
      <c r="H237" s="221">
        <v>0</v>
      </c>
      <c r="I237" s="162" t="s">
        <v>560</v>
      </c>
      <c r="J237" s="230">
        <v>35282</v>
      </c>
      <c r="K237" s="231">
        <v>5</v>
      </c>
      <c r="L237" s="217">
        <v>8</v>
      </c>
      <c r="M237" s="217">
        <v>1996</v>
      </c>
      <c r="N237" s="159" t="s">
        <v>572</v>
      </c>
      <c r="O237" s="158" t="s">
        <v>2615</v>
      </c>
      <c r="P237" s="114" t="s">
        <v>3107</v>
      </c>
      <c r="Q237" s="158">
        <v>3188887573</v>
      </c>
      <c r="R237" s="215" t="s">
        <v>2616</v>
      </c>
      <c r="S237" s="214" t="s">
        <v>2987</v>
      </c>
      <c r="T237" s="147" t="s">
        <v>845</v>
      </c>
      <c r="U237" s="114" t="s">
        <v>571</v>
      </c>
      <c r="V237" s="143" t="s">
        <v>566</v>
      </c>
      <c r="W237" s="157">
        <v>3</v>
      </c>
      <c r="X237" s="146" t="s">
        <v>1085</v>
      </c>
      <c r="Y237" s="167" t="s">
        <v>1085</v>
      </c>
      <c r="Z237" s="167" t="s">
        <v>1190</v>
      </c>
      <c r="AA237" s="158" t="s">
        <v>2610</v>
      </c>
      <c r="AB237" s="152" t="s">
        <v>2401</v>
      </c>
      <c r="AC237" s="167" t="s">
        <v>2402</v>
      </c>
      <c r="AD237" s="146" t="s">
        <v>2613</v>
      </c>
      <c r="AE237" s="148" t="s">
        <v>1245</v>
      </c>
      <c r="AF237" s="97" t="s">
        <v>1283</v>
      </c>
      <c r="AG237" s="150" t="s">
        <v>2786</v>
      </c>
      <c r="AH237" s="117">
        <v>113400000</v>
      </c>
      <c r="AI237" s="116">
        <v>44305</v>
      </c>
      <c r="AJ237" s="102">
        <v>57653</v>
      </c>
      <c r="AK237" s="149">
        <v>44307</v>
      </c>
      <c r="AL237" s="210">
        <v>44308</v>
      </c>
      <c r="AM237" s="164">
        <v>44561</v>
      </c>
      <c r="AN237" s="146">
        <v>8</v>
      </c>
      <c r="AO237" s="146">
        <f t="shared" ref="AO237:AO242" si="17">31-22</f>
        <v>9</v>
      </c>
      <c r="AP237" s="146">
        <f t="shared" si="16"/>
        <v>249</v>
      </c>
      <c r="AQ237" s="146" t="s">
        <v>2604</v>
      </c>
      <c r="AR237" s="151">
        <v>14940000</v>
      </c>
      <c r="AS237" s="151">
        <v>1800000</v>
      </c>
      <c r="AT237" s="109" t="s">
        <v>2753</v>
      </c>
      <c r="AU237" s="151">
        <v>14940000</v>
      </c>
      <c r="AV237" s="110">
        <v>44308</v>
      </c>
      <c r="AW237" s="104" t="s">
        <v>2614</v>
      </c>
      <c r="AX237" s="169"/>
      <c r="AY237" s="169"/>
      <c r="AZ237" s="169"/>
      <c r="BA237" s="169"/>
      <c r="BB237" s="169"/>
      <c r="BC237" s="169"/>
      <c r="BD237" s="169"/>
      <c r="BE237" s="169"/>
      <c r="BF237" s="169"/>
      <c r="BG237" s="169"/>
      <c r="BH237" s="169"/>
      <c r="BI237" s="169"/>
      <c r="BJ237" s="169"/>
      <c r="BK237" s="169"/>
      <c r="BL237" s="169"/>
      <c r="BM237" s="169"/>
      <c r="BN237" s="169"/>
      <c r="BO237" s="169"/>
      <c r="BP237" s="169"/>
      <c r="BQ237" s="169"/>
      <c r="BR237" s="98">
        <f t="shared" si="14"/>
        <v>14940000</v>
      </c>
      <c r="BS237" s="121">
        <f t="shared" si="12"/>
        <v>249</v>
      </c>
      <c r="BT237" s="169"/>
      <c r="BU237" s="169"/>
      <c r="BV237" s="167" t="s">
        <v>1118</v>
      </c>
      <c r="BW237" s="147" t="s">
        <v>1190</v>
      </c>
      <c r="BX237" s="154" t="s">
        <v>169</v>
      </c>
      <c r="BY237" s="169"/>
      <c r="BZ237" s="169"/>
      <c r="CA237" s="149">
        <v>44307</v>
      </c>
      <c r="CB237" s="149">
        <v>44308</v>
      </c>
      <c r="CC237" s="165" t="s">
        <v>2611</v>
      </c>
      <c r="CD237" s="173" t="s">
        <v>2612</v>
      </c>
      <c r="CE237" s="170" t="s">
        <v>1352</v>
      </c>
      <c r="CF237" s="169"/>
      <c r="CG237" s="169"/>
      <c r="CH237" s="169"/>
      <c r="CI237" s="164"/>
      <c r="CJ237" s="221"/>
      <c r="CK237" s="245"/>
      <c r="CL237" s="164"/>
      <c r="CM237" s="169"/>
      <c r="CN237" s="156" t="s">
        <v>2307</v>
      </c>
      <c r="CO237" s="143" t="s">
        <v>1121</v>
      </c>
      <c r="CP237" s="143" t="s">
        <v>3102</v>
      </c>
    </row>
    <row r="238" spans="1:94" ht="23.25" customHeight="1" x14ac:dyDescent="0.25">
      <c r="A238" s="172">
        <v>236</v>
      </c>
      <c r="B238" s="63" t="s">
        <v>97</v>
      </c>
      <c r="C238" s="146" t="s">
        <v>2617</v>
      </c>
      <c r="D238" s="162" t="s">
        <v>2571</v>
      </c>
      <c r="E238" s="162" t="s">
        <v>555</v>
      </c>
      <c r="F238" s="162" t="s">
        <v>557</v>
      </c>
      <c r="G238" s="221">
        <v>1031135483</v>
      </c>
      <c r="H238" s="221">
        <v>8</v>
      </c>
      <c r="I238" s="162" t="s">
        <v>559</v>
      </c>
      <c r="J238" s="230">
        <v>33564</v>
      </c>
      <c r="K238" s="231">
        <v>22</v>
      </c>
      <c r="L238" s="217">
        <v>11</v>
      </c>
      <c r="M238" s="217">
        <v>1991</v>
      </c>
      <c r="N238" s="159" t="s">
        <v>572</v>
      </c>
      <c r="O238" s="158" t="s">
        <v>2622</v>
      </c>
      <c r="P238" s="114" t="s">
        <v>3106</v>
      </c>
      <c r="Q238" s="158">
        <v>3133633940</v>
      </c>
      <c r="R238" s="215" t="s">
        <v>2623</v>
      </c>
      <c r="S238" s="215" t="s">
        <v>2623</v>
      </c>
      <c r="T238" s="147" t="s">
        <v>575</v>
      </c>
      <c r="U238" s="114" t="s">
        <v>583</v>
      </c>
      <c r="V238" s="143" t="s">
        <v>566</v>
      </c>
      <c r="W238" s="157">
        <v>3</v>
      </c>
      <c r="X238" s="146" t="s">
        <v>1068</v>
      </c>
      <c r="Y238" s="167" t="s">
        <v>2535</v>
      </c>
      <c r="Z238" s="167" t="s">
        <v>1228</v>
      </c>
      <c r="AA238" s="158" t="s">
        <v>2618</v>
      </c>
      <c r="AB238" s="152" t="s">
        <v>2401</v>
      </c>
      <c r="AC238" s="167" t="s">
        <v>2402</v>
      </c>
      <c r="AD238" s="146" t="s">
        <v>2621</v>
      </c>
      <c r="AE238" s="148" t="s">
        <v>1231</v>
      </c>
      <c r="AF238" s="97" t="s">
        <v>1232</v>
      </c>
      <c r="AG238" s="150" t="s">
        <v>2769</v>
      </c>
      <c r="AH238" s="117">
        <v>129000000</v>
      </c>
      <c r="AI238" s="116">
        <v>44281</v>
      </c>
      <c r="AJ238" s="102">
        <v>56696</v>
      </c>
      <c r="AK238" s="149">
        <v>44307</v>
      </c>
      <c r="AL238" s="210">
        <v>44308</v>
      </c>
      <c r="AM238" s="164">
        <v>44561</v>
      </c>
      <c r="AN238" s="146">
        <v>8</v>
      </c>
      <c r="AO238" s="146">
        <f t="shared" si="17"/>
        <v>9</v>
      </c>
      <c r="AP238" s="146">
        <f t="shared" ref="AP238:AP243" si="18">(AN238*30)+AO238</f>
        <v>249</v>
      </c>
      <c r="AQ238" s="146" t="s">
        <v>2604</v>
      </c>
      <c r="AR238" s="151">
        <v>35690000</v>
      </c>
      <c r="AS238" s="151">
        <v>4300000</v>
      </c>
      <c r="AT238" s="109" t="s">
        <v>2754</v>
      </c>
      <c r="AU238" s="151">
        <v>35690000</v>
      </c>
      <c r="AV238" s="110">
        <v>44308</v>
      </c>
      <c r="AW238" s="104" t="s">
        <v>3061</v>
      </c>
      <c r="AX238" s="169"/>
      <c r="AY238" s="169"/>
      <c r="AZ238" s="169"/>
      <c r="BA238" s="169"/>
      <c r="BB238" s="169"/>
      <c r="BC238" s="169"/>
      <c r="BD238" s="169"/>
      <c r="BE238" s="169"/>
      <c r="BF238" s="169"/>
      <c r="BG238" s="169"/>
      <c r="BH238" s="169"/>
      <c r="BI238" s="169"/>
      <c r="BJ238" s="169"/>
      <c r="BK238" s="169"/>
      <c r="BL238" s="169"/>
      <c r="BM238" s="169"/>
      <c r="BN238" s="169"/>
      <c r="BO238" s="169"/>
      <c r="BP238" s="169"/>
      <c r="BQ238" s="169"/>
      <c r="BR238" s="98">
        <f t="shared" si="14"/>
        <v>35690000</v>
      </c>
      <c r="BS238" s="121">
        <f t="shared" si="12"/>
        <v>249</v>
      </c>
      <c r="BT238" s="169"/>
      <c r="BU238" s="169"/>
      <c r="BV238" s="167" t="s">
        <v>1118</v>
      </c>
      <c r="BW238" s="147" t="s">
        <v>1228</v>
      </c>
      <c r="BX238" s="154" t="s">
        <v>2300</v>
      </c>
      <c r="BY238" s="169"/>
      <c r="BZ238" s="169"/>
      <c r="CA238" s="149">
        <v>44307</v>
      </c>
      <c r="CB238" s="149">
        <v>44308</v>
      </c>
      <c r="CC238" s="165" t="s">
        <v>2619</v>
      </c>
      <c r="CD238" s="173" t="s">
        <v>2620</v>
      </c>
      <c r="CE238" s="170" t="s">
        <v>121</v>
      </c>
      <c r="CF238" s="169"/>
      <c r="CG238" s="169"/>
      <c r="CH238" s="169"/>
      <c r="CI238" s="164"/>
      <c r="CJ238" s="221"/>
      <c r="CK238" s="245"/>
      <c r="CL238" s="164"/>
      <c r="CM238" s="169"/>
      <c r="CN238" s="156" t="s">
        <v>2307</v>
      </c>
      <c r="CO238" s="143" t="s">
        <v>1121</v>
      </c>
      <c r="CP238" s="143" t="s">
        <v>3102</v>
      </c>
    </row>
    <row r="239" spans="1:94" ht="23.25" customHeight="1" x14ac:dyDescent="0.25">
      <c r="A239" s="172">
        <v>237</v>
      </c>
      <c r="B239" s="63" t="s">
        <v>97</v>
      </c>
      <c r="C239" s="146" t="s">
        <v>2624</v>
      </c>
      <c r="D239" s="162" t="s">
        <v>2572</v>
      </c>
      <c r="E239" s="162" t="s">
        <v>555</v>
      </c>
      <c r="F239" s="162" t="s">
        <v>557</v>
      </c>
      <c r="G239" s="221">
        <v>1022990385</v>
      </c>
      <c r="H239" s="221">
        <v>8</v>
      </c>
      <c r="I239" s="162" t="s">
        <v>559</v>
      </c>
      <c r="J239" s="230">
        <v>34259</v>
      </c>
      <c r="K239" s="231">
        <v>17</v>
      </c>
      <c r="L239" s="217">
        <v>10</v>
      </c>
      <c r="M239" s="217">
        <v>1993</v>
      </c>
      <c r="N239" s="159" t="s">
        <v>572</v>
      </c>
      <c r="O239" s="158" t="s">
        <v>2630</v>
      </c>
      <c r="P239" s="114" t="s">
        <v>3109</v>
      </c>
      <c r="Q239" s="158">
        <v>3194843886</v>
      </c>
      <c r="R239" s="215" t="s">
        <v>2631</v>
      </c>
      <c r="S239" s="214"/>
      <c r="T239" s="147" t="s">
        <v>570</v>
      </c>
      <c r="U239" s="114" t="s">
        <v>596</v>
      </c>
      <c r="V239" s="143" t="s">
        <v>566</v>
      </c>
      <c r="W239" s="157">
        <v>2</v>
      </c>
      <c r="X239" s="146" t="s">
        <v>1068</v>
      </c>
      <c r="Y239" s="167" t="s">
        <v>1092</v>
      </c>
      <c r="Z239" s="167" t="s">
        <v>1280</v>
      </c>
      <c r="AA239" s="158" t="s">
        <v>2625</v>
      </c>
      <c r="AB239" s="152" t="s">
        <v>2401</v>
      </c>
      <c r="AC239" s="167" t="s">
        <v>2402</v>
      </c>
      <c r="AD239" s="146" t="s">
        <v>2628</v>
      </c>
      <c r="AE239" s="148" t="s">
        <v>1822</v>
      </c>
      <c r="AF239" s="97" t="s">
        <v>1823</v>
      </c>
      <c r="AG239" s="150" t="s">
        <v>2787</v>
      </c>
      <c r="AH239" s="117">
        <v>50000000</v>
      </c>
      <c r="AI239" s="116">
        <v>44307</v>
      </c>
      <c r="AJ239" s="102">
        <v>56433</v>
      </c>
      <c r="AK239" s="149">
        <v>44307</v>
      </c>
      <c r="AL239" s="210">
        <v>44308</v>
      </c>
      <c r="AM239" s="164">
        <v>44561</v>
      </c>
      <c r="AN239" s="146">
        <v>8</v>
      </c>
      <c r="AO239" s="146">
        <f t="shared" si="17"/>
        <v>9</v>
      </c>
      <c r="AP239" s="146">
        <f t="shared" si="18"/>
        <v>249</v>
      </c>
      <c r="AQ239" s="146" t="s">
        <v>2604</v>
      </c>
      <c r="AR239" s="151">
        <v>41500000</v>
      </c>
      <c r="AS239" s="151">
        <v>5000000</v>
      </c>
      <c r="AT239" s="109" t="s">
        <v>2755</v>
      </c>
      <c r="AU239" s="151">
        <v>41500000</v>
      </c>
      <c r="AV239" s="110">
        <v>44308</v>
      </c>
      <c r="AW239" s="104" t="s">
        <v>2629</v>
      </c>
      <c r="AX239" s="169"/>
      <c r="AY239" s="169"/>
      <c r="AZ239" s="169"/>
      <c r="BA239" s="169"/>
      <c r="BB239" s="169"/>
      <c r="BC239" s="169"/>
      <c r="BD239" s="169"/>
      <c r="BE239" s="169"/>
      <c r="BF239" s="169"/>
      <c r="BG239" s="169"/>
      <c r="BH239" s="169"/>
      <c r="BI239" s="169"/>
      <c r="BJ239" s="169"/>
      <c r="BK239" s="169"/>
      <c r="BL239" s="169"/>
      <c r="BM239" s="169"/>
      <c r="BN239" s="169"/>
      <c r="BO239" s="169"/>
      <c r="BP239" s="169"/>
      <c r="BQ239" s="169"/>
      <c r="BR239" s="98">
        <f t="shared" si="14"/>
        <v>41500000</v>
      </c>
      <c r="BS239" s="121">
        <f t="shared" si="12"/>
        <v>249</v>
      </c>
      <c r="BT239" s="169"/>
      <c r="BU239" s="169"/>
      <c r="BV239" s="167" t="s">
        <v>1118</v>
      </c>
      <c r="BW239" s="147" t="s">
        <v>1280</v>
      </c>
      <c r="BX239" s="154" t="s">
        <v>2663</v>
      </c>
      <c r="BY239" s="169"/>
      <c r="BZ239" s="169"/>
      <c r="CA239" s="149">
        <v>44307</v>
      </c>
      <c r="CB239" s="149">
        <v>44308</v>
      </c>
      <c r="CC239" s="165" t="s">
        <v>2626</v>
      </c>
      <c r="CD239" s="173" t="s">
        <v>2627</v>
      </c>
      <c r="CE239" s="170" t="s">
        <v>1301</v>
      </c>
      <c r="CF239" s="169"/>
      <c r="CG239" s="169"/>
      <c r="CH239" s="169"/>
      <c r="CI239" s="164"/>
      <c r="CJ239" s="221"/>
      <c r="CK239" s="245"/>
      <c r="CL239" s="164"/>
      <c r="CM239" s="169"/>
      <c r="CN239" s="156" t="s">
        <v>2307</v>
      </c>
      <c r="CO239" s="143" t="s">
        <v>1121</v>
      </c>
      <c r="CP239" s="143" t="s">
        <v>3102</v>
      </c>
    </row>
    <row r="240" spans="1:94" ht="23.25" customHeight="1" x14ac:dyDescent="0.25">
      <c r="A240" s="172">
        <v>238</v>
      </c>
      <c r="B240" s="63" t="s">
        <v>97</v>
      </c>
      <c r="C240" s="211" t="s">
        <v>2632</v>
      </c>
      <c r="D240" s="162" t="s">
        <v>2573</v>
      </c>
      <c r="E240" s="162" t="s">
        <v>555</v>
      </c>
      <c r="F240" s="162" t="s">
        <v>557</v>
      </c>
      <c r="G240" s="221">
        <v>53130501</v>
      </c>
      <c r="H240" s="221">
        <v>9</v>
      </c>
      <c r="I240" s="162" t="s">
        <v>559</v>
      </c>
      <c r="J240" s="230">
        <v>31269</v>
      </c>
      <c r="K240" s="231">
        <v>10</v>
      </c>
      <c r="L240" s="217">
        <v>8</v>
      </c>
      <c r="M240" s="217">
        <v>1985</v>
      </c>
      <c r="N240" s="162" t="s">
        <v>572</v>
      </c>
      <c r="O240" s="158" t="s">
        <v>2638</v>
      </c>
      <c r="P240" s="114" t="s">
        <v>3109</v>
      </c>
      <c r="Q240" s="158">
        <v>3214930021</v>
      </c>
      <c r="R240" s="215" t="s">
        <v>2639</v>
      </c>
      <c r="S240" s="214"/>
      <c r="T240" s="147" t="s">
        <v>570</v>
      </c>
      <c r="U240" s="114" t="s">
        <v>583</v>
      </c>
      <c r="V240" s="143" t="s">
        <v>566</v>
      </c>
      <c r="W240" s="157">
        <v>1</v>
      </c>
      <c r="X240" s="146" t="s">
        <v>1077</v>
      </c>
      <c r="Y240" s="167" t="s">
        <v>2640</v>
      </c>
      <c r="Z240" s="167" t="s">
        <v>1178</v>
      </c>
      <c r="AA240" s="158" t="s">
        <v>2633</v>
      </c>
      <c r="AB240" s="152" t="s">
        <v>2401</v>
      </c>
      <c r="AC240" s="167" t="s">
        <v>2402</v>
      </c>
      <c r="AD240" s="146" t="s">
        <v>2636</v>
      </c>
      <c r="AE240" s="148" t="s">
        <v>1123</v>
      </c>
      <c r="AF240" s="97" t="s">
        <v>1124</v>
      </c>
      <c r="AG240" s="150" t="s">
        <v>2788</v>
      </c>
      <c r="AH240" s="117">
        <v>27000000</v>
      </c>
      <c r="AI240" s="116">
        <v>44307</v>
      </c>
      <c r="AJ240" s="102">
        <v>56808</v>
      </c>
      <c r="AK240" s="149">
        <v>44307</v>
      </c>
      <c r="AL240" s="210">
        <v>44308</v>
      </c>
      <c r="AM240" s="164">
        <v>44561</v>
      </c>
      <c r="AN240" s="146">
        <v>8</v>
      </c>
      <c r="AO240" s="146">
        <f t="shared" si="17"/>
        <v>9</v>
      </c>
      <c r="AP240" s="146">
        <f t="shared" si="18"/>
        <v>249</v>
      </c>
      <c r="AQ240" s="146" t="s">
        <v>2604</v>
      </c>
      <c r="AR240" s="151">
        <v>22410000</v>
      </c>
      <c r="AS240" s="151">
        <v>2700000</v>
      </c>
      <c r="AT240" s="109" t="s">
        <v>2756</v>
      </c>
      <c r="AU240" s="151">
        <v>22410000</v>
      </c>
      <c r="AV240" s="110">
        <v>44308</v>
      </c>
      <c r="AW240" s="104" t="s">
        <v>2637</v>
      </c>
      <c r="AX240" s="169"/>
      <c r="AY240" s="169"/>
      <c r="AZ240" s="169"/>
      <c r="BA240" s="169"/>
      <c r="BB240" s="169"/>
      <c r="BC240" s="169"/>
      <c r="BD240" s="169"/>
      <c r="BE240" s="169"/>
      <c r="BF240" s="169"/>
      <c r="BG240" s="169"/>
      <c r="BH240" s="169"/>
      <c r="BI240" s="169"/>
      <c r="BJ240" s="169"/>
      <c r="BK240" s="169"/>
      <c r="BL240" s="169"/>
      <c r="BM240" s="169"/>
      <c r="BN240" s="169"/>
      <c r="BO240" s="169"/>
      <c r="BP240" s="169"/>
      <c r="BQ240" s="169"/>
      <c r="BR240" s="98">
        <f t="shared" si="14"/>
        <v>22410000</v>
      </c>
      <c r="BS240" s="121">
        <f t="shared" si="12"/>
        <v>249</v>
      </c>
      <c r="BT240" s="169"/>
      <c r="BU240" s="169"/>
      <c r="BV240" s="167" t="s">
        <v>1118</v>
      </c>
      <c r="BW240" s="147" t="s">
        <v>1178</v>
      </c>
      <c r="BX240" s="154" t="s">
        <v>1904</v>
      </c>
      <c r="BY240" s="169"/>
      <c r="BZ240" s="169"/>
      <c r="CA240" s="149">
        <v>44307</v>
      </c>
      <c r="CB240" s="149">
        <v>44308</v>
      </c>
      <c r="CC240" s="165" t="s">
        <v>2634</v>
      </c>
      <c r="CD240" s="173" t="s">
        <v>2635</v>
      </c>
      <c r="CE240" s="170" t="s">
        <v>1301</v>
      </c>
      <c r="CF240" s="169"/>
      <c r="CG240" s="169"/>
      <c r="CH240" s="169"/>
      <c r="CI240" s="164"/>
      <c r="CJ240" s="221"/>
      <c r="CK240" s="245"/>
      <c r="CL240" s="164"/>
      <c r="CM240" s="169"/>
      <c r="CN240" s="156" t="s">
        <v>2307</v>
      </c>
      <c r="CO240" s="143" t="s">
        <v>1121</v>
      </c>
      <c r="CP240" s="143" t="s">
        <v>3102</v>
      </c>
    </row>
    <row r="241" spans="1:94" ht="23.25" customHeight="1" x14ac:dyDescent="0.25">
      <c r="A241" s="172">
        <v>239</v>
      </c>
      <c r="B241" s="63" t="s">
        <v>97</v>
      </c>
      <c r="C241" s="146" t="s">
        <v>2641</v>
      </c>
      <c r="D241" s="162" t="s">
        <v>2574</v>
      </c>
      <c r="E241" s="162" t="s">
        <v>555</v>
      </c>
      <c r="F241" s="162" t="s">
        <v>557</v>
      </c>
      <c r="G241" s="221">
        <v>1022968849</v>
      </c>
      <c r="H241" s="221">
        <v>1</v>
      </c>
      <c r="I241" s="162" t="s">
        <v>560</v>
      </c>
      <c r="J241" s="230">
        <v>33413</v>
      </c>
      <c r="K241" s="231">
        <v>24</v>
      </c>
      <c r="L241" s="217">
        <v>6</v>
      </c>
      <c r="M241" s="217">
        <v>1991</v>
      </c>
      <c r="N241" s="162" t="s">
        <v>572</v>
      </c>
      <c r="O241" s="158" t="s">
        <v>2646</v>
      </c>
      <c r="P241" s="114" t="s">
        <v>3109</v>
      </c>
      <c r="Q241" s="158">
        <v>3112412411</v>
      </c>
      <c r="R241" s="215" t="s">
        <v>2647</v>
      </c>
      <c r="S241" s="214"/>
      <c r="T241" s="147" t="s">
        <v>570</v>
      </c>
      <c r="U241" s="114" t="s">
        <v>583</v>
      </c>
      <c r="V241" s="143" t="s">
        <v>566</v>
      </c>
      <c r="W241" s="157">
        <v>3</v>
      </c>
      <c r="X241" s="146" t="s">
        <v>1068</v>
      </c>
      <c r="Y241" s="167" t="s">
        <v>2648</v>
      </c>
      <c r="Z241" s="167" t="s">
        <v>2679</v>
      </c>
      <c r="AA241" s="158" t="s">
        <v>2642</v>
      </c>
      <c r="AB241" s="152" t="s">
        <v>2401</v>
      </c>
      <c r="AC241" s="167" t="s">
        <v>2402</v>
      </c>
      <c r="AD241" s="146" t="s">
        <v>2645</v>
      </c>
      <c r="AE241" s="148" t="s">
        <v>1536</v>
      </c>
      <c r="AF241" s="97" t="s">
        <v>1537</v>
      </c>
      <c r="AG241" s="150" t="s">
        <v>2789</v>
      </c>
      <c r="AH241" s="117">
        <v>39285000</v>
      </c>
      <c r="AI241" s="116">
        <v>44295</v>
      </c>
      <c r="AJ241" s="102">
        <v>57854</v>
      </c>
      <c r="AK241" s="149">
        <v>44307</v>
      </c>
      <c r="AL241" s="210">
        <v>44308</v>
      </c>
      <c r="AM241" s="164">
        <v>44561</v>
      </c>
      <c r="AN241" s="146">
        <v>8</v>
      </c>
      <c r="AO241" s="146">
        <f t="shared" si="17"/>
        <v>9</v>
      </c>
      <c r="AP241" s="146">
        <f t="shared" si="18"/>
        <v>249</v>
      </c>
      <c r="AQ241" s="146" t="s">
        <v>2604</v>
      </c>
      <c r="AR241" s="151">
        <v>36229500</v>
      </c>
      <c r="AS241" s="151">
        <v>4365000</v>
      </c>
      <c r="AT241" s="109" t="s">
        <v>2757</v>
      </c>
      <c r="AU241" s="151">
        <v>36229500</v>
      </c>
      <c r="AV241" s="110">
        <v>44308</v>
      </c>
      <c r="AW241" s="104" t="s">
        <v>3056</v>
      </c>
      <c r="AX241" s="169"/>
      <c r="AY241" s="169"/>
      <c r="AZ241" s="169"/>
      <c r="BA241" s="169"/>
      <c r="BB241" s="169"/>
      <c r="BC241" s="169"/>
      <c r="BD241" s="169"/>
      <c r="BE241" s="169"/>
      <c r="BF241" s="169"/>
      <c r="BG241" s="169"/>
      <c r="BH241" s="169"/>
      <c r="BI241" s="169"/>
      <c r="BJ241" s="169"/>
      <c r="BK241" s="169"/>
      <c r="BL241" s="169"/>
      <c r="BM241" s="169"/>
      <c r="BN241" s="169"/>
      <c r="BO241" s="169"/>
      <c r="BP241" s="169"/>
      <c r="BQ241" s="169"/>
      <c r="BR241" s="98">
        <f t="shared" si="14"/>
        <v>36229500</v>
      </c>
      <c r="BS241" s="121">
        <f t="shared" si="12"/>
        <v>249</v>
      </c>
      <c r="BT241" s="169"/>
      <c r="BU241" s="169"/>
      <c r="BV241" s="167" t="s">
        <v>1118</v>
      </c>
      <c r="BW241" s="147" t="s">
        <v>2679</v>
      </c>
      <c r="BX241" s="154" t="s">
        <v>2678</v>
      </c>
      <c r="BY241" s="169"/>
      <c r="BZ241" s="169"/>
      <c r="CA241" s="149">
        <v>44307</v>
      </c>
      <c r="CB241" s="149">
        <v>44308</v>
      </c>
      <c r="CC241" s="165" t="s">
        <v>2643</v>
      </c>
      <c r="CD241" s="173" t="s">
        <v>2644</v>
      </c>
      <c r="CE241" s="170" t="s">
        <v>249</v>
      </c>
      <c r="CF241" s="169"/>
      <c r="CG241" s="169"/>
      <c r="CH241" s="169"/>
      <c r="CI241" s="164"/>
      <c r="CJ241" s="221"/>
      <c r="CK241" s="245"/>
      <c r="CL241" s="164"/>
      <c r="CM241" s="169"/>
      <c r="CN241" s="156" t="s">
        <v>2307</v>
      </c>
      <c r="CO241" s="143" t="s">
        <v>1121</v>
      </c>
      <c r="CP241" s="143" t="s">
        <v>3102</v>
      </c>
    </row>
    <row r="242" spans="1:94" ht="25.5" customHeight="1" x14ac:dyDescent="0.25">
      <c r="A242" s="172">
        <v>240</v>
      </c>
      <c r="B242" s="63" t="s">
        <v>97</v>
      </c>
      <c r="C242" s="146" t="s">
        <v>2649</v>
      </c>
      <c r="D242" s="162" t="s">
        <v>2575</v>
      </c>
      <c r="E242" s="162" t="s">
        <v>555</v>
      </c>
      <c r="F242" s="162" t="s">
        <v>557</v>
      </c>
      <c r="G242" s="221">
        <v>52019133</v>
      </c>
      <c r="H242" s="221">
        <v>4</v>
      </c>
      <c r="I242" s="162" t="s">
        <v>559</v>
      </c>
      <c r="J242" s="230">
        <v>26041</v>
      </c>
      <c r="K242" s="231">
        <v>18</v>
      </c>
      <c r="L242" s="217">
        <v>4</v>
      </c>
      <c r="M242" s="217">
        <v>1971</v>
      </c>
      <c r="N242" s="162" t="s">
        <v>572</v>
      </c>
      <c r="O242" s="158" t="s">
        <v>2654</v>
      </c>
      <c r="P242" s="114" t="s">
        <v>3110</v>
      </c>
      <c r="Q242" s="158">
        <v>3213113267</v>
      </c>
      <c r="R242" s="215" t="s">
        <v>2655</v>
      </c>
      <c r="S242" s="214" t="s">
        <v>2988</v>
      </c>
      <c r="T242" s="147" t="s">
        <v>570</v>
      </c>
      <c r="U242" s="114" t="s">
        <v>580</v>
      </c>
      <c r="V242" s="143" t="s">
        <v>566</v>
      </c>
      <c r="W242" s="157">
        <v>3</v>
      </c>
      <c r="X242" s="146" t="s">
        <v>1068</v>
      </c>
      <c r="Y242" s="167" t="s">
        <v>2656</v>
      </c>
      <c r="Z242" s="167" t="s">
        <v>1228</v>
      </c>
      <c r="AA242" s="158" t="s">
        <v>2650</v>
      </c>
      <c r="AB242" s="152" t="s">
        <v>2401</v>
      </c>
      <c r="AC242" s="167" t="s">
        <v>2402</v>
      </c>
      <c r="AD242" s="146" t="s">
        <v>2653</v>
      </c>
      <c r="AE242" s="148" t="s">
        <v>1231</v>
      </c>
      <c r="AF242" s="97" t="s">
        <v>1232</v>
      </c>
      <c r="AG242" s="150" t="s">
        <v>2790</v>
      </c>
      <c r="AH242" s="117">
        <v>129000000</v>
      </c>
      <c r="AI242" s="116">
        <v>44272</v>
      </c>
      <c r="AJ242" s="102">
        <v>56694</v>
      </c>
      <c r="AK242" s="149">
        <v>44307</v>
      </c>
      <c r="AL242" s="210">
        <v>44308</v>
      </c>
      <c r="AM242" s="164">
        <v>44561</v>
      </c>
      <c r="AN242" s="146">
        <v>8</v>
      </c>
      <c r="AO242" s="146">
        <f t="shared" si="17"/>
        <v>9</v>
      </c>
      <c r="AP242" s="146">
        <f t="shared" si="18"/>
        <v>249</v>
      </c>
      <c r="AQ242" s="146" t="s">
        <v>2604</v>
      </c>
      <c r="AR242" s="151">
        <v>35689997</v>
      </c>
      <c r="AS242" s="151">
        <v>4300000</v>
      </c>
      <c r="AT242" s="109" t="s">
        <v>2758</v>
      </c>
      <c r="AU242" s="151">
        <v>35689997</v>
      </c>
      <c r="AV242" s="110">
        <v>44308</v>
      </c>
      <c r="AW242" s="104" t="s">
        <v>3057</v>
      </c>
      <c r="AX242" s="169"/>
      <c r="AY242" s="169"/>
      <c r="AZ242" s="169"/>
      <c r="BA242" s="169"/>
      <c r="BB242" s="169"/>
      <c r="BC242" s="169"/>
      <c r="BD242" s="169"/>
      <c r="BE242" s="169"/>
      <c r="BF242" s="169"/>
      <c r="BG242" s="169"/>
      <c r="BH242" s="169"/>
      <c r="BI242" s="169"/>
      <c r="BJ242" s="169"/>
      <c r="BK242" s="169"/>
      <c r="BL242" s="169"/>
      <c r="BM242" s="169"/>
      <c r="BN242" s="169"/>
      <c r="BO242" s="169"/>
      <c r="BP242" s="169"/>
      <c r="BQ242" s="169"/>
      <c r="BR242" s="98">
        <f t="shared" si="14"/>
        <v>35689997</v>
      </c>
      <c r="BS242" s="121">
        <f t="shared" si="12"/>
        <v>249</v>
      </c>
      <c r="BT242" s="169"/>
      <c r="BU242" s="169"/>
      <c r="BV242" s="167" t="s">
        <v>1118</v>
      </c>
      <c r="BW242" s="147" t="s">
        <v>1228</v>
      </c>
      <c r="BX242" s="154" t="s">
        <v>2300</v>
      </c>
      <c r="BY242" s="169"/>
      <c r="BZ242" s="169"/>
      <c r="CA242" s="149">
        <v>44307</v>
      </c>
      <c r="CB242" s="149">
        <v>44308</v>
      </c>
      <c r="CC242" s="165" t="s">
        <v>2651</v>
      </c>
      <c r="CD242" s="173" t="s">
        <v>2652</v>
      </c>
      <c r="CE242" s="170" t="s">
        <v>249</v>
      </c>
      <c r="CF242" s="169"/>
      <c r="CG242" s="169"/>
      <c r="CH242" s="169"/>
      <c r="CI242" s="164"/>
      <c r="CJ242" s="221"/>
      <c r="CK242" s="245"/>
      <c r="CL242" s="164"/>
      <c r="CM242" s="169"/>
      <c r="CN242" s="156" t="s">
        <v>2307</v>
      </c>
      <c r="CO242" s="143" t="s">
        <v>1121</v>
      </c>
      <c r="CP242" s="143" t="s">
        <v>3102</v>
      </c>
    </row>
    <row r="243" spans="1:94" ht="25.5" customHeight="1" x14ac:dyDescent="0.25">
      <c r="A243" s="172">
        <v>241</v>
      </c>
      <c r="B243" s="63" t="s">
        <v>97</v>
      </c>
      <c r="C243" s="146" t="s">
        <v>2657</v>
      </c>
      <c r="D243" s="162" t="s">
        <v>2576</v>
      </c>
      <c r="E243" s="162" t="s">
        <v>555</v>
      </c>
      <c r="F243" s="162" t="s">
        <v>557</v>
      </c>
      <c r="G243" s="221">
        <v>53042369</v>
      </c>
      <c r="H243" s="221">
        <v>5</v>
      </c>
      <c r="I243" s="162" t="s">
        <v>559</v>
      </c>
      <c r="J243" s="230">
        <v>31306</v>
      </c>
      <c r="K243" s="231">
        <v>16</v>
      </c>
      <c r="L243" s="217">
        <v>9</v>
      </c>
      <c r="M243" s="217">
        <v>1985</v>
      </c>
      <c r="N243" s="162" t="s">
        <v>572</v>
      </c>
      <c r="O243" s="158" t="s">
        <v>2661</v>
      </c>
      <c r="P243" s="114" t="s">
        <v>3109</v>
      </c>
      <c r="Q243" s="158">
        <v>3143841338</v>
      </c>
      <c r="R243" s="215" t="s">
        <v>2662</v>
      </c>
      <c r="S243" s="214"/>
      <c r="T243" s="147" t="s">
        <v>570</v>
      </c>
      <c r="U243" s="114" t="s">
        <v>97</v>
      </c>
      <c r="V243" s="143" t="s">
        <v>566</v>
      </c>
      <c r="W243" s="157">
        <v>4</v>
      </c>
      <c r="X243" s="146" t="s">
        <v>1085</v>
      </c>
      <c r="Y243" s="167" t="s">
        <v>1085</v>
      </c>
      <c r="Z243" s="167" t="s">
        <v>1872</v>
      </c>
      <c r="AA243" s="158" t="s">
        <v>2658</v>
      </c>
      <c r="AB243" s="152" t="s">
        <v>2401</v>
      </c>
      <c r="AC243" s="167" t="s">
        <v>2402</v>
      </c>
      <c r="AD243" s="146" t="s">
        <v>2169</v>
      </c>
      <c r="AE243" s="148" t="s">
        <v>1162</v>
      </c>
      <c r="AF243" s="97" t="s">
        <v>1124</v>
      </c>
      <c r="AG243" s="150" t="s">
        <v>2767</v>
      </c>
      <c r="AH243" s="117">
        <v>376200000</v>
      </c>
      <c r="AI243" s="116">
        <v>44274</v>
      </c>
      <c r="AJ243" s="102">
        <v>57836</v>
      </c>
      <c r="AK243" s="149">
        <v>44307</v>
      </c>
      <c r="AL243" s="210">
        <v>44308</v>
      </c>
      <c r="AM243" s="164">
        <v>44561</v>
      </c>
      <c r="AN243" s="146">
        <v>8</v>
      </c>
      <c r="AO243" s="146">
        <f>31-23</f>
        <v>8</v>
      </c>
      <c r="AP243" s="146">
        <f t="shared" si="18"/>
        <v>248</v>
      </c>
      <c r="AQ243" s="146" t="s">
        <v>2605</v>
      </c>
      <c r="AR243" s="151">
        <v>18186666</v>
      </c>
      <c r="AS243" s="151">
        <v>2200000</v>
      </c>
      <c r="AT243" s="109" t="s">
        <v>2759</v>
      </c>
      <c r="AU243" s="151">
        <v>18186666</v>
      </c>
      <c r="AV243" s="110">
        <v>44308</v>
      </c>
      <c r="AW243" s="104" t="s">
        <v>3058</v>
      </c>
      <c r="AX243" s="169"/>
      <c r="AY243" s="169"/>
      <c r="AZ243" s="169"/>
      <c r="BA243" s="169"/>
      <c r="BB243" s="169"/>
      <c r="BC243" s="169"/>
      <c r="BD243" s="169"/>
      <c r="BE243" s="169"/>
      <c r="BF243" s="169"/>
      <c r="BG243" s="169"/>
      <c r="BH243" s="169"/>
      <c r="BI243" s="169"/>
      <c r="BJ243" s="169"/>
      <c r="BK243" s="169"/>
      <c r="BL243" s="169"/>
      <c r="BM243" s="169"/>
      <c r="BN243" s="169"/>
      <c r="BO243" s="169"/>
      <c r="BP243" s="169"/>
      <c r="BQ243" s="169"/>
      <c r="BR243" s="98">
        <f t="shared" si="14"/>
        <v>18186666</v>
      </c>
      <c r="BS243" s="121">
        <f t="shared" si="12"/>
        <v>248</v>
      </c>
      <c r="BT243" s="169"/>
      <c r="BU243" s="169"/>
      <c r="BV243" s="167" t="s">
        <v>1118</v>
      </c>
      <c r="BW243" s="147" t="s">
        <v>1872</v>
      </c>
      <c r="BX243" s="154" t="s">
        <v>2297</v>
      </c>
      <c r="BY243" s="169"/>
      <c r="BZ243" s="169"/>
      <c r="CA243" s="149">
        <v>44307</v>
      </c>
      <c r="CB243" s="149">
        <v>44309</v>
      </c>
      <c r="CC243" s="165" t="s">
        <v>2659</v>
      </c>
      <c r="CD243" s="173" t="s">
        <v>2660</v>
      </c>
      <c r="CE243" s="170" t="s">
        <v>1222</v>
      </c>
      <c r="CF243" s="169"/>
      <c r="CG243" s="169"/>
      <c r="CH243" s="169"/>
      <c r="CI243" s="164"/>
      <c r="CJ243" s="221"/>
      <c r="CK243" s="245"/>
      <c r="CL243" s="164"/>
      <c r="CM243" s="169"/>
      <c r="CN243" s="156" t="s">
        <v>2307</v>
      </c>
      <c r="CO243" s="143" t="s">
        <v>1121</v>
      </c>
      <c r="CP243" s="267" t="s">
        <v>1111</v>
      </c>
    </row>
    <row r="244" spans="1:94" ht="25.5" customHeight="1" x14ac:dyDescent="0.25">
      <c r="A244" s="172">
        <v>242</v>
      </c>
      <c r="B244" s="63" t="s">
        <v>97</v>
      </c>
      <c r="C244" s="146" t="s">
        <v>2688</v>
      </c>
      <c r="D244" s="162" t="s">
        <v>2686</v>
      </c>
      <c r="E244" s="162" t="s">
        <v>555</v>
      </c>
      <c r="F244" s="162" t="s">
        <v>557</v>
      </c>
      <c r="G244" s="221">
        <v>1020754091</v>
      </c>
      <c r="H244" s="221">
        <v>1</v>
      </c>
      <c r="I244" s="162" t="s">
        <v>560</v>
      </c>
      <c r="J244" s="230">
        <v>33069</v>
      </c>
      <c r="K244" s="231">
        <v>15</v>
      </c>
      <c r="L244" s="217">
        <v>7</v>
      </c>
      <c r="M244" s="217">
        <v>1990</v>
      </c>
      <c r="N244" s="162" t="s">
        <v>572</v>
      </c>
      <c r="O244" s="158" t="s">
        <v>2692</v>
      </c>
      <c r="P244" s="114" t="s">
        <v>3123</v>
      </c>
      <c r="Q244" s="158">
        <v>3503431987</v>
      </c>
      <c r="R244" s="215" t="s">
        <v>2693</v>
      </c>
      <c r="S244" s="233"/>
      <c r="T244" s="147" t="s">
        <v>575</v>
      </c>
      <c r="U244" s="114" t="s">
        <v>583</v>
      </c>
      <c r="V244" s="143" t="s">
        <v>566</v>
      </c>
      <c r="W244" s="157">
        <v>3</v>
      </c>
      <c r="X244" s="146" t="s">
        <v>1068</v>
      </c>
      <c r="Y244" s="167" t="s">
        <v>2694</v>
      </c>
      <c r="Z244" s="167" t="s">
        <v>1228</v>
      </c>
      <c r="AA244" s="158" t="s">
        <v>2687</v>
      </c>
      <c r="AB244" s="152" t="s">
        <v>2401</v>
      </c>
      <c r="AC244" s="167" t="s">
        <v>2402</v>
      </c>
      <c r="AD244" s="146" t="s">
        <v>2691</v>
      </c>
      <c r="AE244" s="148" t="s">
        <v>1479</v>
      </c>
      <c r="AF244" s="97" t="s">
        <v>1294</v>
      </c>
      <c r="AG244" s="150" t="s">
        <v>2777</v>
      </c>
      <c r="AH244" s="117">
        <v>86000000</v>
      </c>
      <c r="AI244" s="116">
        <v>44259</v>
      </c>
      <c r="AJ244" s="102">
        <v>56697</v>
      </c>
      <c r="AK244" s="149">
        <v>44308</v>
      </c>
      <c r="AL244" s="210">
        <v>44309</v>
      </c>
      <c r="AM244" s="164">
        <v>44561</v>
      </c>
      <c r="AN244" s="146">
        <v>8</v>
      </c>
      <c r="AO244" s="146">
        <f>31-23</f>
        <v>8</v>
      </c>
      <c r="AP244" s="146">
        <f t="shared" ref="AP244:AP250" si="19">(AN244*30)+AO244</f>
        <v>248</v>
      </c>
      <c r="AQ244" s="146" t="s">
        <v>2605</v>
      </c>
      <c r="AR244" s="151">
        <v>35546666</v>
      </c>
      <c r="AS244" s="151">
        <v>4300000</v>
      </c>
      <c r="AT244" s="109" t="s">
        <v>2733</v>
      </c>
      <c r="AU244" s="151">
        <v>35546666</v>
      </c>
      <c r="AV244" s="241">
        <v>44309</v>
      </c>
      <c r="AW244" s="104" t="s">
        <v>3059</v>
      </c>
      <c r="AX244" s="169"/>
      <c r="AY244" s="169"/>
      <c r="AZ244" s="169"/>
      <c r="BA244" s="169"/>
      <c r="BB244" s="169"/>
      <c r="BC244" s="169"/>
      <c r="BD244" s="169"/>
      <c r="BE244" s="169"/>
      <c r="BF244" s="169"/>
      <c r="BG244" s="169"/>
      <c r="BH244" s="169"/>
      <c r="BI244" s="169"/>
      <c r="BJ244" s="169"/>
      <c r="BK244" s="169"/>
      <c r="BL244" s="169"/>
      <c r="BM244" s="169"/>
      <c r="BN244" s="169"/>
      <c r="BO244" s="169"/>
      <c r="BP244" s="169"/>
      <c r="BQ244" s="169"/>
      <c r="BR244" s="98">
        <f t="shared" si="14"/>
        <v>35546666</v>
      </c>
      <c r="BS244" s="121">
        <f t="shared" si="12"/>
        <v>248</v>
      </c>
      <c r="BT244" s="169"/>
      <c r="BU244" s="169"/>
      <c r="BV244" s="167" t="s">
        <v>1118</v>
      </c>
      <c r="BW244" s="143" t="s">
        <v>1228</v>
      </c>
      <c r="BX244" s="154" t="s">
        <v>2300</v>
      </c>
      <c r="BY244" s="169"/>
      <c r="BZ244" s="169"/>
      <c r="CA244" s="149">
        <v>44308</v>
      </c>
      <c r="CB244" s="210">
        <v>44309</v>
      </c>
      <c r="CC244" s="165" t="s">
        <v>2689</v>
      </c>
      <c r="CD244" s="173" t="s">
        <v>2690</v>
      </c>
      <c r="CE244" s="170" t="s">
        <v>1222</v>
      </c>
      <c r="CF244" s="169"/>
      <c r="CG244" s="169"/>
      <c r="CH244" s="169"/>
      <c r="CI244" s="164"/>
      <c r="CJ244" s="221"/>
      <c r="CK244" s="245"/>
      <c r="CL244" s="164"/>
      <c r="CM244" s="169"/>
      <c r="CN244" s="156" t="s">
        <v>2307</v>
      </c>
      <c r="CO244" s="143" t="s">
        <v>1121</v>
      </c>
      <c r="CP244" s="143" t="s">
        <v>3102</v>
      </c>
    </row>
    <row r="245" spans="1:94" ht="25.5" customHeight="1" x14ac:dyDescent="0.25">
      <c r="A245" s="172">
        <v>243</v>
      </c>
      <c r="B245" s="63" t="s">
        <v>97</v>
      </c>
      <c r="C245" s="146" t="s">
        <v>2697</v>
      </c>
      <c r="D245" s="162" t="s">
        <v>2684</v>
      </c>
      <c r="E245" s="162" t="s">
        <v>555</v>
      </c>
      <c r="F245" s="162" t="s">
        <v>557</v>
      </c>
      <c r="G245" s="221">
        <v>1010181876</v>
      </c>
      <c r="H245" s="221">
        <v>8</v>
      </c>
      <c r="I245" s="162" t="s">
        <v>560</v>
      </c>
      <c r="J245" s="230">
        <v>32581</v>
      </c>
      <c r="K245" s="231">
        <v>14</v>
      </c>
      <c r="L245" s="217">
        <v>3</v>
      </c>
      <c r="M245" s="217">
        <v>1989</v>
      </c>
      <c r="N245" s="162" t="s">
        <v>572</v>
      </c>
      <c r="O245" s="158" t="s">
        <v>2700</v>
      </c>
      <c r="P245" s="114" t="s">
        <v>3106</v>
      </c>
      <c r="Q245" s="158">
        <v>3114860089</v>
      </c>
      <c r="R245" s="215" t="s">
        <v>2701</v>
      </c>
      <c r="S245" s="214" t="s">
        <v>2989</v>
      </c>
      <c r="T245" s="147" t="s">
        <v>726</v>
      </c>
      <c r="U245" s="114" t="s">
        <v>583</v>
      </c>
      <c r="V245" s="143" t="s">
        <v>566</v>
      </c>
      <c r="W245" s="157">
        <v>1</v>
      </c>
      <c r="X245" s="146" t="s">
        <v>1085</v>
      </c>
      <c r="Y245" s="167" t="s">
        <v>1085</v>
      </c>
      <c r="Z245" s="167" t="s">
        <v>1586</v>
      </c>
      <c r="AA245" s="158" t="s">
        <v>2695</v>
      </c>
      <c r="AB245" s="152" t="s">
        <v>2401</v>
      </c>
      <c r="AC245" s="167" t="s">
        <v>2402</v>
      </c>
      <c r="AD245" s="146" t="s">
        <v>2698</v>
      </c>
      <c r="AE245" s="148" t="s">
        <v>1123</v>
      </c>
      <c r="AF245" s="97" t="s">
        <v>1124</v>
      </c>
      <c r="AG245" s="150" t="s">
        <v>2791</v>
      </c>
      <c r="AH245" s="117">
        <v>50000000</v>
      </c>
      <c r="AI245" s="116">
        <v>44260</v>
      </c>
      <c r="AJ245" s="102">
        <v>57522</v>
      </c>
      <c r="AK245" s="149">
        <v>44312</v>
      </c>
      <c r="AL245" s="210">
        <v>44313</v>
      </c>
      <c r="AM245" s="164">
        <v>44561</v>
      </c>
      <c r="AN245" s="146">
        <v>8</v>
      </c>
      <c r="AO245" s="146">
        <f>31-27</f>
        <v>4</v>
      </c>
      <c r="AP245" s="146">
        <f t="shared" si="19"/>
        <v>244</v>
      </c>
      <c r="AQ245" s="146" t="s">
        <v>2702</v>
      </c>
      <c r="AR245" s="151">
        <v>20333333</v>
      </c>
      <c r="AS245" s="151">
        <v>2500000</v>
      </c>
      <c r="AT245" s="109" t="s">
        <v>2760</v>
      </c>
      <c r="AU245" s="151">
        <v>20333333</v>
      </c>
      <c r="AV245" s="110">
        <v>44313</v>
      </c>
      <c r="AW245" s="104" t="s">
        <v>3060</v>
      </c>
      <c r="AX245" s="169"/>
      <c r="AY245" s="169"/>
      <c r="AZ245" s="169"/>
      <c r="BA245" s="169"/>
      <c r="BB245" s="169"/>
      <c r="BC245" s="169"/>
      <c r="BD245" s="169"/>
      <c r="BE245" s="169"/>
      <c r="BF245" s="169"/>
      <c r="BG245" s="169"/>
      <c r="BH245" s="169"/>
      <c r="BI245" s="169"/>
      <c r="BJ245" s="169"/>
      <c r="BK245" s="169"/>
      <c r="BL245" s="169"/>
      <c r="BM245" s="169"/>
      <c r="BN245" s="169"/>
      <c r="BO245" s="169"/>
      <c r="BP245" s="169"/>
      <c r="BQ245" s="169"/>
      <c r="BR245" s="98">
        <f t="shared" si="14"/>
        <v>20333333</v>
      </c>
      <c r="BS245" s="121">
        <f t="shared" si="12"/>
        <v>244</v>
      </c>
      <c r="BT245" s="169"/>
      <c r="BU245" s="169"/>
      <c r="BV245" s="167" t="s">
        <v>1118</v>
      </c>
      <c r="BW245" s="143" t="s">
        <v>1586</v>
      </c>
      <c r="BX245" s="154" t="s">
        <v>2302</v>
      </c>
      <c r="BY245" s="169"/>
      <c r="BZ245" s="169"/>
      <c r="CA245" s="149">
        <v>44312</v>
      </c>
      <c r="CB245" s="210">
        <v>44313</v>
      </c>
      <c r="CC245" s="165" t="s">
        <v>2696</v>
      </c>
      <c r="CD245" s="173" t="s">
        <v>2699</v>
      </c>
      <c r="CE245" s="170" t="s">
        <v>121</v>
      </c>
      <c r="CF245" s="169"/>
      <c r="CG245" s="169"/>
      <c r="CH245" s="169"/>
      <c r="CI245" s="164"/>
      <c r="CJ245" s="221"/>
      <c r="CK245" s="245"/>
      <c r="CL245" s="164"/>
      <c r="CM245" s="169"/>
      <c r="CN245" s="156" t="s">
        <v>2307</v>
      </c>
      <c r="CO245" s="143" t="s">
        <v>1121</v>
      </c>
      <c r="CP245" s="143" t="s">
        <v>3102</v>
      </c>
    </row>
    <row r="246" spans="1:94" ht="26.25" customHeight="1" x14ac:dyDescent="0.25">
      <c r="A246" s="172">
        <v>244</v>
      </c>
      <c r="B246" s="63" t="s">
        <v>97</v>
      </c>
      <c r="C246" s="146" t="s">
        <v>2703</v>
      </c>
      <c r="D246" s="162" t="s">
        <v>2685</v>
      </c>
      <c r="E246" s="162" t="s">
        <v>555</v>
      </c>
      <c r="F246" s="162" t="s">
        <v>557</v>
      </c>
      <c r="G246" s="221">
        <v>7573340</v>
      </c>
      <c r="H246" s="221">
        <v>3</v>
      </c>
      <c r="I246" s="162" t="s">
        <v>560</v>
      </c>
      <c r="J246" s="230">
        <v>30271</v>
      </c>
      <c r="K246" s="231">
        <v>16</v>
      </c>
      <c r="L246" s="217">
        <v>11</v>
      </c>
      <c r="M246" s="217">
        <v>1982</v>
      </c>
      <c r="N246" s="162" t="s">
        <v>2710</v>
      </c>
      <c r="O246" s="158" t="s">
        <v>2708</v>
      </c>
      <c r="P246" s="114" t="s">
        <v>3109</v>
      </c>
      <c r="Q246" s="158">
        <v>3057514420</v>
      </c>
      <c r="R246" s="215" t="s">
        <v>2709</v>
      </c>
      <c r="S246" s="214"/>
      <c r="T246" s="147" t="s">
        <v>600</v>
      </c>
      <c r="U246" s="114" t="s">
        <v>571</v>
      </c>
      <c r="V246" s="143" t="s">
        <v>566</v>
      </c>
      <c r="W246" s="157">
        <v>4</v>
      </c>
      <c r="X246" s="146" t="s">
        <v>1085</v>
      </c>
      <c r="Y246" s="167" t="s">
        <v>1085</v>
      </c>
      <c r="Z246" s="167" t="s">
        <v>1872</v>
      </c>
      <c r="AA246" s="158" t="s">
        <v>2704</v>
      </c>
      <c r="AB246" s="152" t="s">
        <v>2401</v>
      </c>
      <c r="AC246" s="167" t="s">
        <v>2402</v>
      </c>
      <c r="AD246" s="146" t="s">
        <v>2707</v>
      </c>
      <c r="AE246" s="148" t="s">
        <v>1162</v>
      </c>
      <c r="AF246" s="97" t="s">
        <v>1124</v>
      </c>
      <c r="AG246" s="150" t="s">
        <v>2767</v>
      </c>
      <c r="AH246" s="117">
        <v>376200000</v>
      </c>
      <c r="AI246" s="116">
        <v>44274</v>
      </c>
      <c r="AJ246" s="102">
        <v>57836</v>
      </c>
      <c r="AK246" s="149">
        <v>44312</v>
      </c>
      <c r="AL246" s="210">
        <v>44313</v>
      </c>
      <c r="AM246" s="164">
        <v>44561</v>
      </c>
      <c r="AN246" s="146">
        <v>8</v>
      </c>
      <c r="AO246" s="146">
        <f>31-27</f>
        <v>4</v>
      </c>
      <c r="AP246" s="146">
        <f t="shared" si="19"/>
        <v>244</v>
      </c>
      <c r="AQ246" s="146" t="s">
        <v>2702</v>
      </c>
      <c r="AR246" s="151">
        <v>17893333</v>
      </c>
      <c r="AS246" s="151">
        <v>2200000</v>
      </c>
      <c r="AT246" s="109" t="s">
        <v>2761</v>
      </c>
      <c r="AU246" s="151">
        <v>17893333</v>
      </c>
      <c r="AV246" s="110">
        <v>44313</v>
      </c>
      <c r="AW246" s="104" t="s">
        <v>3167</v>
      </c>
      <c r="AX246" s="169"/>
      <c r="AY246" s="169"/>
      <c r="AZ246" s="169"/>
      <c r="BA246" s="169"/>
      <c r="BB246" s="169"/>
      <c r="BC246" s="169"/>
      <c r="BD246" s="169"/>
      <c r="BE246" s="169"/>
      <c r="BF246" s="169"/>
      <c r="BG246" s="169"/>
      <c r="BH246" s="169"/>
      <c r="BI246" s="169"/>
      <c r="BJ246" s="169"/>
      <c r="BK246" s="169"/>
      <c r="BL246" s="169"/>
      <c r="BM246" s="169"/>
      <c r="BN246" s="169"/>
      <c r="BO246" s="169"/>
      <c r="BP246" s="169"/>
      <c r="BQ246" s="169"/>
      <c r="BR246" s="98">
        <f t="shared" si="14"/>
        <v>17893333</v>
      </c>
      <c r="BS246" s="121">
        <f t="shared" si="12"/>
        <v>244</v>
      </c>
      <c r="BT246" s="169"/>
      <c r="BU246" s="169"/>
      <c r="BV246" s="167" t="s">
        <v>1118</v>
      </c>
      <c r="BW246" s="143" t="s">
        <v>1872</v>
      </c>
      <c r="BX246" s="154" t="s">
        <v>2297</v>
      </c>
      <c r="BY246" s="169"/>
      <c r="BZ246" s="169"/>
      <c r="CA246" s="149">
        <v>44312</v>
      </c>
      <c r="CB246" s="210">
        <v>44313</v>
      </c>
      <c r="CC246" s="165" t="s">
        <v>2705</v>
      </c>
      <c r="CD246" s="173" t="s">
        <v>2706</v>
      </c>
      <c r="CE246" s="170" t="s">
        <v>119</v>
      </c>
      <c r="CF246" s="169"/>
      <c r="CG246" s="169"/>
      <c r="CH246" s="169"/>
      <c r="CI246" s="164"/>
      <c r="CJ246" s="221"/>
      <c r="CK246" s="245"/>
      <c r="CL246" s="164"/>
      <c r="CM246" s="169"/>
      <c r="CN246" s="156" t="s">
        <v>2307</v>
      </c>
      <c r="CO246" s="143" t="s">
        <v>1121</v>
      </c>
      <c r="CP246" s="143" t="s">
        <v>3102</v>
      </c>
    </row>
    <row r="247" spans="1:94" ht="26.25" customHeight="1" x14ac:dyDescent="0.25">
      <c r="A247" s="172">
        <v>245</v>
      </c>
      <c r="B247" s="63" t="s">
        <v>97</v>
      </c>
      <c r="C247" s="146" t="s">
        <v>3027</v>
      </c>
      <c r="D247" s="162" t="s">
        <v>3022</v>
      </c>
      <c r="E247" s="162" t="s">
        <v>555</v>
      </c>
      <c r="F247" s="162" t="s">
        <v>557</v>
      </c>
      <c r="G247" s="221">
        <v>1022995291</v>
      </c>
      <c r="H247" s="221">
        <v>7</v>
      </c>
      <c r="I247" s="162" t="s">
        <v>559</v>
      </c>
      <c r="J247" s="222">
        <v>34454</v>
      </c>
      <c r="K247" s="226">
        <v>30</v>
      </c>
      <c r="L247" s="226">
        <v>4</v>
      </c>
      <c r="M247" s="226">
        <v>1994</v>
      </c>
      <c r="N247" s="162" t="s">
        <v>572</v>
      </c>
      <c r="O247" s="158" t="s">
        <v>3030</v>
      </c>
      <c r="P247" s="114" t="s">
        <v>3109</v>
      </c>
      <c r="Q247" s="158">
        <v>3108180791</v>
      </c>
      <c r="R247" s="215" t="s">
        <v>3031</v>
      </c>
      <c r="S247" s="169"/>
      <c r="T247" s="147" t="s">
        <v>570</v>
      </c>
      <c r="U247" s="114" t="s">
        <v>583</v>
      </c>
      <c r="V247" s="143" t="s">
        <v>566</v>
      </c>
      <c r="W247" s="157">
        <v>1</v>
      </c>
      <c r="X247" s="146" t="s">
        <v>1085</v>
      </c>
      <c r="Y247" s="167" t="s">
        <v>1085</v>
      </c>
      <c r="Z247" s="167" t="s">
        <v>2679</v>
      </c>
      <c r="AA247" s="158" t="s">
        <v>3026</v>
      </c>
      <c r="AB247" s="152" t="s">
        <v>2401</v>
      </c>
      <c r="AC247" s="167" t="s">
        <v>2402</v>
      </c>
      <c r="AD247" s="146" t="s">
        <v>3032</v>
      </c>
      <c r="AE247" s="148" t="s">
        <v>1536</v>
      </c>
      <c r="AF247" s="97" t="s">
        <v>1537</v>
      </c>
      <c r="AG247" s="150">
        <v>574</v>
      </c>
      <c r="AH247" s="117">
        <v>46000000</v>
      </c>
      <c r="AI247" s="116">
        <v>44295</v>
      </c>
      <c r="AJ247" s="102">
        <v>56874</v>
      </c>
      <c r="AK247" s="149">
        <v>44316</v>
      </c>
      <c r="AL247" s="210">
        <v>44319</v>
      </c>
      <c r="AM247" s="164">
        <v>44561</v>
      </c>
      <c r="AN247" s="146">
        <v>7</v>
      </c>
      <c r="AO247" s="146">
        <f>31-3</f>
        <v>28</v>
      </c>
      <c r="AP247" s="146">
        <f t="shared" si="19"/>
        <v>238</v>
      </c>
      <c r="AQ247" s="146" t="s">
        <v>3055</v>
      </c>
      <c r="AR247" s="151">
        <v>18323333</v>
      </c>
      <c r="AS247" s="151">
        <v>2300000</v>
      </c>
      <c r="AT247" s="109">
        <v>816</v>
      </c>
      <c r="AU247" s="151">
        <v>18323333</v>
      </c>
      <c r="AV247" s="110">
        <v>44316</v>
      </c>
      <c r="AW247" s="104" t="s">
        <v>3033</v>
      </c>
      <c r="AX247" s="169"/>
      <c r="AY247" s="169"/>
      <c r="AZ247" s="169"/>
      <c r="BA247" s="169"/>
      <c r="BB247" s="169"/>
      <c r="BC247" s="169"/>
      <c r="BD247" s="169"/>
      <c r="BE247" s="169"/>
      <c r="BF247" s="169"/>
      <c r="BG247" s="169"/>
      <c r="BH247" s="169"/>
      <c r="BI247" s="169"/>
      <c r="BJ247" s="169"/>
      <c r="BK247" s="169"/>
      <c r="BL247" s="169"/>
      <c r="BM247" s="169"/>
      <c r="BN247" s="169"/>
      <c r="BO247" s="169"/>
      <c r="BP247" s="169"/>
      <c r="BQ247" s="169"/>
      <c r="BR247" s="98">
        <f t="shared" si="14"/>
        <v>18323333</v>
      </c>
      <c r="BS247" s="121">
        <f t="shared" si="12"/>
        <v>238</v>
      </c>
      <c r="BT247" s="169"/>
      <c r="BU247" s="169"/>
      <c r="BV247" s="167" t="s">
        <v>1118</v>
      </c>
      <c r="BW247" s="143" t="s">
        <v>2679</v>
      </c>
      <c r="BX247" s="154" t="s">
        <v>2678</v>
      </c>
      <c r="BY247" s="236"/>
      <c r="BZ247" s="169"/>
      <c r="CA247" s="149">
        <v>44316</v>
      </c>
      <c r="CB247" s="210">
        <v>44319</v>
      </c>
      <c r="CC247" s="165" t="s">
        <v>3028</v>
      </c>
      <c r="CD247" s="173" t="s">
        <v>3029</v>
      </c>
      <c r="CE247" s="170" t="s">
        <v>1352</v>
      </c>
      <c r="CF247" s="169"/>
      <c r="CG247" s="169"/>
      <c r="CH247" s="169"/>
      <c r="CI247" s="164"/>
      <c r="CJ247" s="221"/>
      <c r="CK247" s="245"/>
      <c r="CL247" s="164"/>
      <c r="CM247" s="169"/>
      <c r="CN247" s="156" t="s">
        <v>2307</v>
      </c>
      <c r="CO247" s="143" t="s">
        <v>1121</v>
      </c>
      <c r="CP247" s="143" t="s">
        <v>3102</v>
      </c>
    </row>
    <row r="248" spans="1:94" ht="26.25" customHeight="1" x14ac:dyDescent="0.25">
      <c r="A248" s="172">
        <v>246</v>
      </c>
      <c r="B248" s="63" t="s">
        <v>97</v>
      </c>
      <c r="C248" s="146" t="s">
        <v>3036</v>
      </c>
      <c r="D248" s="162" t="s">
        <v>3024</v>
      </c>
      <c r="E248" s="162" t="s">
        <v>555</v>
      </c>
      <c r="F248" s="162" t="s">
        <v>557</v>
      </c>
      <c r="G248" s="221">
        <v>1023005524</v>
      </c>
      <c r="H248" s="221">
        <v>5</v>
      </c>
      <c r="I248" s="162" t="s">
        <v>559</v>
      </c>
      <c r="J248" s="222">
        <v>34872</v>
      </c>
      <c r="K248" s="226">
        <v>22</v>
      </c>
      <c r="L248" s="226">
        <v>6</v>
      </c>
      <c r="M248" s="226">
        <v>1995</v>
      </c>
      <c r="N248" s="162" t="s">
        <v>572</v>
      </c>
      <c r="O248" s="158" t="s">
        <v>3037</v>
      </c>
      <c r="P248" s="114" t="s">
        <v>3109</v>
      </c>
      <c r="Q248" s="158">
        <v>3205821560</v>
      </c>
      <c r="R248" s="215" t="s">
        <v>3038</v>
      </c>
      <c r="S248" s="169"/>
      <c r="T248" s="147" t="s">
        <v>570</v>
      </c>
      <c r="U248" s="114"/>
      <c r="V248" s="143" t="s">
        <v>566</v>
      </c>
      <c r="W248" s="157">
        <v>4</v>
      </c>
      <c r="X248" s="146" t="s">
        <v>1085</v>
      </c>
      <c r="Y248" s="167" t="s">
        <v>3048</v>
      </c>
      <c r="Z248" s="167" t="s">
        <v>1872</v>
      </c>
      <c r="AA248" s="158" t="s">
        <v>3034</v>
      </c>
      <c r="AB248" s="152" t="s">
        <v>2401</v>
      </c>
      <c r="AC248" s="167" t="s">
        <v>2402</v>
      </c>
      <c r="AD248" s="146" t="s">
        <v>2595</v>
      </c>
      <c r="AE248" s="148" t="s">
        <v>1822</v>
      </c>
      <c r="AF248" s="97" t="s">
        <v>1823</v>
      </c>
      <c r="AG248" s="150">
        <v>541</v>
      </c>
      <c r="AH248" s="117">
        <v>220000000</v>
      </c>
      <c r="AI248" s="116">
        <v>44260</v>
      </c>
      <c r="AJ248" s="102">
        <v>56702</v>
      </c>
      <c r="AK248" s="149">
        <v>44315</v>
      </c>
      <c r="AL248" s="210">
        <v>44319</v>
      </c>
      <c r="AM248" s="164">
        <v>44561</v>
      </c>
      <c r="AN248" s="146">
        <v>7</v>
      </c>
      <c r="AO248" s="146">
        <f>31-3</f>
        <v>28</v>
      </c>
      <c r="AP248" s="146">
        <f t="shared" si="19"/>
        <v>238</v>
      </c>
      <c r="AQ248" s="146" t="s">
        <v>3055</v>
      </c>
      <c r="AR248" s="151">
        <v>17526666</v>
      </c>
      <c r="AS248" s="151">
        <v>2200000</v>
      </c>
      <c r="AT248" s="109">
        <v>817</v>
      </c>
      <c r="AU248" s="151">
        <v>17526666</v>
      </c>
      <c r="AV248" s="110">
        <v>44316</v>
      </c>
      <c r="AW248" s="104" t="s">
        <v>3166</v>
      </c>
      <c r="AX248" s="169"/>
      <c r="AY248" s="169"/>
      <c r="AZ248" s="169"/>
      <c r="BA248" s="169"/>
      <c r="BB248" s="169"/>
      <c r="BC248" s="169"/>
      <c r="BD248" s="169"/>
      <c r="BE248" s="169"/>
      <c r="BF248" s="169"/>
      <c r="BG248" s="169"/>
      <c r="BH248" s="169"/>
      <c r="BI248" s="169"/>
      <c r="BJ248" s="169"/>
      <c r="BK248" s="169"/>
      <c r="BL248" s="169"/>
      <c r="BM248" s="169"/>
      <c r="BN248" s="169"/>
      <c r="BO248" s="169"/>
      <c r="BP248" s="169"/>
      <c r="BQ248" s="169"/>
      <c r="BR248" s="98">
        <f t="shared" si="14"/>
        <v>17526666</v>
      </c>
      <c r="BS248" s="121">
        <f t="shared" si="12"/>
        <v>238</v>
      </c>
      <c r="BT248" s="169"/>
      <c r="BU248" s="169"/>
      <c r="BV248" s="167" t="s">
        <v>1118</v>
      </c>
      <c r="BW248" s="143" t="s">
        <v>1872</v>
      </c>
      <c r="BX248" s="154" t="s">
        <v>2297</v>
      </c>
      <c r="BY248" s="169"/>
      <c r="BZ248" s="169"/>
      <c r="CA248" s="149">
        <v>44315</v>
      </c>
      <c r="CB248" s="210">
        <v>44319</v>
      </c>
      <c r="CC248" s="165" t="s">
        <v>3035</v>
      </c>
      <c r="CD248" s="173" t="s">
        <v>3039</v>
      </c>
      <c r="CE248" s="170" t="s">
        <v>1222</v>
      </c>
      <c r="CF248" s="169"/>
      <c r="CG248" s="169"/>
      <c r="CH248" s="169"/>
      <c r="CI248" s="164"/>
      <c r="CJ248" s="221"/>
      <c r="CK248" s="245"/>
      <c r="CL248" s="164"/>
      <c r="CM248" s="169"/>
      <c r="CN248" s="156" t="s">
        <v>2307</v>
      </c>
      <c r="CO248" s="143" t="s">
        <v>1121</v>
      </c>
      <c r="CP248" s="267" t="s">
        <v>1111</v>
      </c>
    </row>
    <row r="249" spans="1:94" ht="26.25" customHeight="1" x14ac:dyDescent="0.25">
      <c r="A249" s="172">
        <v>247</v>
      </c>
      <c r="B249" s="63" t="s">
        <v>97</v>
      </c>
      <c r="C249" s="146" t="s">
        <v>3041</v>
      </c>
      <c r="D249" s="162" t="s">
        <v>3023</v>
      </c>
      <c r="E249" s="162" t="s">
        <v>555</v>
      </c>
      <c r="F249" s="162" t="s">
        <v>557</v>
      </c>
      <c r="G249" s="221">
        <v>1023944918</v>
      </c>
      <c r="H249" s="221">
        <v>1</v>
      </c>
      <c r="I249" s="162" t="s">
        <v>560</v>
      </c>
      <c r="J249" s="222">
        <v>34928</v>
      </c>
      <c r="K249" s="226">
        <v>17</v>
      </c>
      <c r="L249" s="226">
        <v>8</v>
      </c>
      <c r="M249" s="226">
        <v>1995</v>
      </c>
      <c r="N249" s="162" t="s">
        <v>572</v>
      </c>
      <c r="O249" s="158" t="s">
        <v>3046</v>
      </c>
      <c r="P249" s="114" t="s">
        <v>3119</v>
      </c>
      <c r="Q249" s="158">
        <v>3138183255</v>
      </c>
      <c r="R249" s="215" t="s">
        <v>3047</v>
      </c>
      <c r="S249" s="215"/>
      <c r="T249" s="147" t="s">
        <v>845</v>
      </c>
      <c r="U249" s="114" t="s">
        <v>571</v>
      </c>
      <c r="V249" s="143" t="s">
        <v>566</v>
      </c>
      <c r="W249" s="157">
        <v>3</v>
      </c>
      <c r="X249" s="146" t="s">
        <v>1077</v>
      </c>
      <c r="Y249" s="167" t="s">
        <v>2509</v>
      </c>
      <c r="Z249" s="167" t="s">
        <v>2807</v>
      </c>
      <c r="AA249" s="158" t="s">
        <v>3040</v>
      </c>
      <c r="AB249" s="152" t="s">
        <v>2401</v>
      </c>
      <c r="AC249" s="167" t="s">
        <v>2402</v>
      </c>
      <c r="AD249" s="146" t="s">
        <v>3044</v>
      </c>
      <c r="AE249" s="148" t="s">
        <v>1162</v>
      </c>
      <c r="AF249" s="97" t="s">
        <v>1124</v>
      </c>
      <c r="AG249" s="160">
        <v>545</v>
      </c>
      <c r="AH249" s="263">
        <v>48600000</v>
      </c>
      <c r="AI249" s="264">
        <v>44264</v>
      </c>
      <c r="AJ249" s="102">
        <v>57648</v>
      </c>
      <c r="AK249" s="149">
        <v>44316</v>
      </c>
      <c r="AL249" s="210">
        <v>44319</v>
      </c>
      <c r="AM249" s="164">
        <v>44501</v>
      </c>
      <c r="AN249" s="146">
        <v>6</v>
      </c>
      <c r="AO249" s="146">
        <v>0</v>
      </c>
      <c r="AP249" s="146">
        <f t="shared" si="19"/>
        <v>180</v>
      </c>
      <c r="AQ249" s="146" t="s">
        <v>1163</v>
      </c>
      <c r="AR249" s="151">
        <v>16200000</v>
      </c>
      <c r="AS249" s="151">
        <v>2700000</v>
      </c>
      <c r="AT249" s="109">
        <v>818</v>
      </c>
      <c r="AU249" s="151">
        <v>16200000</v>
      </c>
      <c r="AV249" s="110">
        <v>44319</v>
      </c>
      <c r="AW249" s="104" t="s">
        <v>3045</v>
      </c>
      <c r="AX249" s="169"/>
      <c r="AY249" s="169"/>
      <c r="AZ249" s="169"/>
      <c r="BA249" s="169"/>
      <c r="BB249" s="169"/>
      <c r="BC249" s="169"/>
      <c r="BD249" s="169"/>
      <c r="BE249" s="169"/>
      <c r="BF249" s="169"/>
      <c r="BG249" s="169"/>
      <c r="BH249" s="169"/>
      <c r="BI249" s="169"/>
      <c r="BJ249" s="169"/>
      <c r="BK249" s="169"/>
      <c r="BL249" s="169"/>
      <c r="BM249" s="169"/>
      <c r="BN249" s="169"/>
      <c r="BO249" s="169"/>
      <c r="BP249" s="169"/>
      <c r="BQ249" s="169"/>
      <c r="BR249" s="98">
        <f t="shared" si="14"/>
        <v>16200000</v>
      </c>
      <c r="BS249" s="121">
        <f t="shared" si="12"/>
        <v>180</v>
      </c>
      <c r="BT249" s="169"/>
      <c r="BU249" s="169"/>
      <c r="BV249" s="167" t="s">
        <v>1118</v>
      </c>
      <c r="BW249" s="152" t="s">
        <v>2469</v>
      </c>
      <c r="BX249" s="244" t="s">
        <v>117</v>
      </c>
      <c r="BY249" s="169"/>
      <c r="BZ249" s="169"/>
      <c r="CA249" s="149">
        <v>44316</v>
      </c>
      <c r="CB249" s="210">
        <v>44319</v>
      </c>
      <c r="CC249" s="165" t="s">
        <v>3042</v>
      </c>
      <c r="CD249" s="173" t="s">
        <v>3043</v>
      </c>
      <c r="CE249" s="170" t="s">
        <v>1301</v>
      </c>
      <c r="CF249" s="169"/>
      <c r="CG249" s="169"/>
      <c r="CH249" s="169"/>
      <c r="CI249" s="164"/>
      <c r="CJ249" s="221"/>
      <c r="CK249" s="245"/>
      <c r="CL249" s="164"/>
      <c r="CM249" s="169"/>
      <c r="CN249" s="156" t="s">
        <v>2307</v>
      </c>
      <c r="CO249" s="143" t="s">
        <v>1121</v>
      </c>
      <c r="CP249" s="267" t="s">
        <v>1111</v>
      </c>
    </row>
    <row r="250" spans="1:94" ht="26.25" customHeight="1" x14ac:dyDescent="0.25">
      <c r="A250" s="172">
        <v>248</v>
      </c>
      <c r="B250" s="63" t="s">
        <v>97</v>
      </c>
      <c r="C250" s="146" t="s">
        <v>3050</v>
      </c>
      <c r="D250" s="162" t="s">
        <v>3025</v>
      </c>
      <c r="E250" s="162" t="s">
        <v>555</v>
      </c>
      <c r="F250" s="162" t="s">
        <v>557</v>
      </c>
      <c r="G250" s="221">
        <v>52290463</v>
      </c>
      <c r="H250" s="221">
        <v>9</v>
      </c>
      <c r="I250" s="162" t="s">
        <v>559</v>
      </c>
      <c r="J250" s="222">
        <v>29955</v>
      </c>
      <c r="K250" s="226">
        <v>4</v>
      </c>
      <c r="L250" s="226">
        <v>1</v>
      </c>
      <c r="M250" s="226">
        <v>1982</v>
      </c>
      <c r="N250" s="162" t="s">
        <v>572</v>
      </c>
      <c r="O250" s="158" t="s">
        <v>3052</v>
      </c>
      <c r="P250" s="114" t="s">
        <v>3109</v>
      </c>
      <c r="Q250" s="158">
        <v>3205592680</v>
      </c>
      <c r="R250" s="214" t="s">
        <v>3053</v>
      </c>
      <c r="S250" s="169"/>
      <c r="T250" s="147" t="s">
        <v>575</v>
      </c>
      <c r="U250" s="114" t="s">
        <v>583</v>
      </c>
      <c r="V250" s="143" t="s">
        <v>566</v>
      </c>
      <c r="W250" s="157">
        <v>4</v>
      </c>
      <c r="X250" s="146" t="s">
        <v>1085</v>
      </c>
      <c r="Y250" s="167" t="s">
        <v>1085</v>
      </c>
      <c r="Z250" s="167" t="s">
        <v>1872</v>
      </c>
      <c r="AA250" s="158" t="s">
        <v>3049</v>
      </c>
      <c r="AB250" s="152" t="s">
        <v>2401</v>
      </c>
      <c r="AC250" s="167" t="s">
        <v>2402</v>
      </c>
      <c r="AD250" s="146" t="s">
        <v>2169</v>
      </c>
      <c r="AE250" s="148" t="s">
        <v>1162</v>
      </c>
      <c r="AF250" s="97" t="s">
        <v>1124</v>
      </c>
      <c r="AG250" s="160">
        <v>558</v>
      </c>
      <c r="AH250" s="263">
        <v>376200000</v>
      </c>
      <c r="AI250" s="264">
        <v>44274</v>
      </c>
      <c r="AJ250" s="102">
        <v>57836</v>
      </c>
      <c r="AK250" s="149">
        <v>44316</v>
      </c>
      <c r="AL250" s="210">
        <v>44319</v>
      </c>
      <c r="AM250" s="164">
        <v>44561</v>
      </c>
      <c r="AN250" s="146">
        <v>7</v>
      </c>
      <c r="AO250" s="146">
        <f>31-3</f>
        <v>28</v>
      </c>
      <c r="AP250" s="146">
        <f t="shared" si="19"/>
        <v>238</v>
      </c>
      <c r="AQ250" s="146" t="s">
        <v>3055</v>
      </c>
      <c r="AR250" s="151">
        <v>17526667</v>
      </c>
      <c r="AS250" s="151">
        <v>2200000</v>
      </c>
      <c r="AT250" s="109">
        <v>819</v>
      </c>
      <c r="AU250" s="151">
        <v>17526667</v>
      </c>
      <c r="AV250" s="110">
        <v>44319</v>
      </c>
      <c r="AW250" s="104" t="s">
        <v>3165</v>
      </c>
      <c r="AX250" s="169"/>
      <c r="AY250" s="169"/>
      <c r="AZ250" s="169"/>
      <c r="BA250" s="169"/>
      <c r="BB250" s="169"/>
      <c r="BC250" s="169"/>
      <c r="BD250" s="169"/>
      <c r="BE250" s="169"/>
      <c r="BF250" s="169"/>
      <c r="BG250" s="169"/>
      <c r="BH250" s="169"/>
      <c r="BI250" s="169"/>
      <c r="BJ250" s="169"/>
      <c r="BK250" s="169"/>
      <c r="BL250" s="169"/>
      <c r="BM250" s="169"/>
      <c r="BN250" s="169"/>
      <c r="BO250" s="169"/>
      <c r="BP250" s="169"/>
      <c r="BQ250" s="169"/>
      <c r="BR250" s="98">
        <v>17526667</v>
      </c>
      <c r="BS250" s="121">
        <f t="shared" si="12"/>
        <v>238</v>
      </c>
      <c r="BT250" s="169"/>
      <c r="BU250" s="169"/>
      <c r="BV250" s="167" t="s">
        <v>1118</v>
      </c>
      <c r="BW250" s="143" t="s">
        <v>1872</v>
      </c>
      <c r="BX250" s="154" t="s">
        <v>2297</v>
      </c>
      <c r="BY250" s="169"/>
      <c r="BZ250" s="169"/>
      <c r="CA250" s="149">
        <v>44316</v>
      </c>
      <c r="CB250" s="210">
        <v>44319</v>
      </c>
      <c r="CC250" s="165" t="s">
        <v>3054</v>
      </c>
      <c r="CD250" s="173" t="s">
        <v>3051</v>
      </c>
      <c r="CE250" s="170" t="s">
        <v>119</v>
      </c>
      <c r="CF250" s="169"/>
      <c r="CG250" s="169"/>
      <c r="CH250" s="169"/>
      <c r="CI250" s="164"/>
      <c r="CJ250" s="221"/>
      <c r="CK250" s="245"/>
      <c r="CL250" s="164"/>
      <c r="CM250" s="169"/>
      <c r="CN250" s="156" t="s">
        <v>2307</v>
      </c>
      <c r="CO250" s="143" t="s">
        <v>1121</v>
      </c>
      <c r="CP250" s="143" t="s">
        <v>3102</v>
      </c>
    </row>
    <row r="251" spans="1:94" s="141" customFormat="1" ht="27" customHeight="1" x14ac:dyDescent="0.25">
      <c r="A251" s="172">
        <v>249</v>
      </c>
      <c r="B251" s="63" t="s">
        <v>97</v>
      </c>
      <c r="C251" s="146" t="s">
        <v>3092</v>
      </c>
      <c r="D251" s="255" t="s">
        <v>3170</v>
      </c>
      <c r="E251" s="162" t="s">
        <v>555</v>
      </c>
      <c r="F251" s="162" t="s">
        <v>557</v>
      </c>
      <c r="G251" s="221">
        <v>79299607</v>
      </c>
      <c r="H251" s="221">
        <v>1</v>
      </c>
      <c r="I251" s="162" t="s">
        <v>560</v>
      </c>
      <c r="J251" s="222">
        <v>23487</v>
      </c>
      <c r="K251" s="226">
        <v>2</v>
      </c>
      <c r="L251" s="226">
        <v>4</v>
      </c>
      <c r="M251" s="226">
        <v>1964</v>
      </c>
      <c r="N251" s="162" t="s">
        <v>572</v>
      </c>
      <c r="O251" s="158" t="s">
        <v>3171</v>
      </c>
      <c r="P251" s="146" t="s">
        <v>3107</v>
      </c>
      <c r="Q251" s="158">
        <v>6231446</v>
      </c>
      <c r="R251" s="214" t="s">
        <v>3172</v>
      </c>
      <c r="S251" s="256"/>
      <c r="T251" s="200" t="s">
        <v>575</v>
      </c>
      <c r="U251" s="146" t="s">
        <v>596</v>
      </c>
      <c r="V251" s="152" t="s">
        <v>566</v>
      </c>
      <c r="W251" s="201">
        <v>1</v>
      </c>
      <c r="X251" s="146" t="s">
        <v>1068</v>
      </c>
      <c r="Y251" s="244" t="s">
        <v>1067</v>
      </c>
      <c r="Z251" s="244" t="s">
        <v>1111</v>
      </c>
      <c r="AA251" s="158" t="s">
        <v>3126</v>
      </c>
      <c r="AB251" s="152" t="s">
        <v>2401</v>
      </c>
      <c r="AC251" s="244" t="s">
        <v>2402</v>
      </c>
      <c r="AD251" s="146" t="s">
        <v>2175</v>
      </c>
      <c r="AE251" s="148" t="s">
        <v>1123</v>
      </c>
      <c r="AF251" s="97" t="s">
        <v>1124</v>
      </c>
      <c r="AG251" s="160">
        <v>563</v>
      </c>
      <c r="AH251" s="263">
        <v>99000000</v>
      </c>
      <c r="AI251" s="265">
        <v>44281</v>
      </c>
      <c r="AJ251" s="102">
        <v>57649</v>
      </c>
      <c r="AK251" s="149">
        <v>44319</v>
      </c>
      <c r="AL251" s="210">
        <v>44321</v>
      </c>
      <c r="AM251" s="164">
        <v>44561</v>
      </c>
      <c r="AN251" s="146">
        <v>7</v>
      </c>
      <c r="AO251" s="146">
        <f>31-5</f>
        <v>26</v>
      </c>
      <c r="AP251" s="146">
        <f t="shared" ref="AP251" si="20">(AN251*30)+AO251</f>
        <v>236</v>
      </c>
      <c r="AQ251" s="146" t="s">
        <v>3138</v>
      </c>
      <c r="AR251" s="151">
        <v>43633333</v>
      </c>
      <c r="AS251" s="151">
        <v>5500000</v>
      </c>
      <c r="AT251" s="109">
        <v>821</v>
      </c>
      <c r="AU251" s="151">
        <v>43633333</v>
      </c>
      <c r="AV251" s="241">
        <v>44320</v>
      </c>
      <c r="AW251" s="196" t="s">
        <v>3183</v>
      </c>
      <c r="AX251" s="252" t="s">
        <v>3146</v>
      </c>
      <c r="AY251" s="164">
        <v>44341</v>
      </c>
      <c r="AZ251" s="169"/>
      <c r="BA251" s="169"/>
      <c r="BB251" s="169"/>
      <c r="BC251" s="169"/>
      <c r="BD251" s="169"/>
      <c r="BE251" s="164">
        <v>44341</v>
      </c>
      <c r="BF251" s="169"/>
      <c r="BG251" s="164">
        <v>44561</v>
      </c>
      <c r="BH251" s="169"/>
      <c r="BI251" s="169"/>
      <c r="BJ251" s="169"/>
      <c r="BK251" s="169"/>
      <c r="BL251" s="169"/>
      <c r="BM251" s="169"/>
      <c r="BN251" s="169"/>
      <c r="BO251" s="169"/>
      <c r="BP251" s="169"/>
      <c r="BQ251" s="169"/>
      <c r="BR251" s="151">
        <f>AR251+BA251+BK251</f>
        <v>43633333</v>
      </c>
      <c r="BS251" s="121">
        <f t="shared" ref="BS251:BS255" si="21">AP251</f>
        <v>236</v>
      </c>
      <c r="BT251" s="169"/>
      <c r="BU251" s="169"/>
      <c r="BV251" s="244" t="s">
        <v>1118</v>
      </c>
      <c r="BW251" s="143" t="s">
        <v>1111</v>
      </c>
      <c r="BX251" s="154" t="s">
        <v>115</v>
      </c>
      <c r="BY251" s="169"/>
      <c r="BZ251" s="169"/>
      <c r="CA251" s="149">
        <v>44319</v>
      </c>
      <c r="CB251" s="210">
        <v>44320</v>
      </c>
      <c r="CC251" s="165" t="s">
        <v>3127</v>
      </c>
      <c r="CD251" s="173" t="s">
        <v>3128</v>
      </c>
      <c r="CE251" s="170" t="s">
        <v>121</v>
      </c>
      <c r="CF251" s="162" t="s">
        <v>3093</v>
      </c>
      <c r="CG251" s="221">
        <v>1014253012</v>
      </c>
      <c r="CH251" s="162" t="s">
        <v>3170</v>
      </c>
      <c r="CI251" s="164">
        <v>44341</v>
      </c>
      <c r="CJ251" s="257"/>
      <c r="CK251" s="195"/>
      <c r="CL251" s="250"/>
      <c r="CM251" s="169"/>
      <c r="CN251" s="156" t="s">
        <v>2307</v>
      </c>
      <c r="CO251" s="143" t="s">
        <v>1121</v>
      </c>
      <c r="CP251" s="267" t="s">
        <v>1111</v>
      </c>
    </row>
    <row r="252" spans="1:94" ht="27.75" customHeight="1" x14ac:dyDescent="0.25">
      <c r="A252" s="172">
        <v>250</v>
      </c>
      <c r="B252" s="63" t="s">
        <v>97</v>
      </c>
      <c r="C252" s="146" t="s">
        <v>3130</v>
      </c>
      <c r="D252" s="162" t="s">
        <v>3129</v>
      </c>
      <c r="E252" s="162" t="s">
        <v>555</v>
      </c>
      <c r="F252" s="162" t="s">
        <v>557</v>
      </c>
      <c r="G252" s="221">
        <v>1015392829</v>
      </c>
      <c r="H252" s="221">
        <v>5</v>
      </c>
      <c r="I252" s="162" t="s">
        <v>560</v>
      </c>
      <c r="J252" s="230">
        <v>31459</v>
      </c>
      <c r="K252" s="231">
        <v>16</v>
      </c>
      <c r="L252" s="217">
        <v>2</v>
      </c>
      <c r="M252" s="217">
        <v>1986</v>
      </c>
      <c r="N252" s="159" t="s">
        <v>572</v>
      </c>
      <c r="O252" s="158" t="s">
        <v>3136</v>
      </c>
      <c r="P252" s="114" t="s">
        <v>3110</v>
      </c>
      <c r="Q252" s="158">
        <v>3208186148</v>
      </c>
      <c r="R252" s="215" t="s">
        <v>3137</v>
      </c>
      <c r="S252" s="169"/>
      <c r="T252" s="147" t="s">
        <v>620</v>
      </c>
      <c r="U252" s="114" t="s">
        <v>583</v>
      </c>
      <c r="V252" s="143" t="s">
        <v>566</v>
      </c>
      <c r="W252" s="157">
        <v>3</v>
      </c>
      <c r="X252" s="146" t="s">
        <v>1068</v>
      </c>
      <c r="Y252" s="244" t="s">
        <v>3135</v>
      </c>
      <c r="Z252" s="244" t="s">
        <v>3098</v>
      </c>
      <c r="AA252" s="158" t="s">
        <v>3130</v>
      </c>
      <c r="AB252" s="152" t="s">
        <v>2401</v>
      </c>
      <c r="AC252" s="244" t="s">
        <v>2402</v>
      </c>
      <c r="AD252" s="146" t="s">
        <v>3134</v>
      </c>
      <c r="AE252" s="148" t="s">
        <v>1123</v>
      </c>
      <c r="AF252" s="97" t="s">
        <v>1124</v>
      </c>
      <c r="AG252" s="160">
        <v>586</v>
      </c>
      <c r="AH252" s="263">
        <v>34920000</v>
      </c>
      <c r="AI252" s="265">
        <v>44316</v>
      </c>
      <c r="AJ252" s="102">
        <v>58522</v>
      </c>
      <c r="AK252" s="149">
        <v>44323</v>
      </c>
      <c r="AL252" s="210">
        <v>44326</v>
      </c>
      <c r="AM252" s="164">
        <v>44561</v>
      </c>
      <c r="AN252" s="146">
        <v>7</v>
      </c>
      <c r="AO252" s="146">
        <f>31-10</f>
        <v>21</v>
      </c>
      <c r="AP252" s="146">
        <f t="shared" ref="AP252:AP254" si="22">(AN252*30)+AO252</f>
        <v>231</v>
      </c>
      <c r="AQ252" s="146" t="s">
        <v>3133</v>
      </c>
      <c r="AR252" s="151">
        <v>33756000</v>
      </c>
      <c r="AS252" s="151">
        <v>4365000</v>
      </c>
      <c r="AT252" s="109">
        <v>822</v>
      </c>
      <c r="AU252" s="151">
        <v>33756000</v>
      </c>
      <c r="AV252" s="241">
        <v>44326</v>
      </c>
      <c r="AW252" s="104" t="s">
        <v>3164</v>
      </c>
      <c r="AX252" s="169"/>
      <c r="AY252" s="169"/>
      <c r="AZ252" s="169"/>
      <c r="BA252" s="169"/>
      <c r="BB252" s="169"/>
      <c r="BC252" s="169"/>
      <c r="BD252" s="169"/>
      <c r="BE252" s="169"/>
      <c r="BF252" s="169"/>
      <c r="BG252" s="169"/>
      <c r="BH252" s="169"/>
      <c r="BI252" s="169"/>
      <c r="BJ252" s="169"/>
      <c r="BK252" s="169"/>
      <c r="BL252" s="169"/>
      <c r="BM252" s="169"/>
      <c r="BN252" s="169"/>
      <c r="BO252" s="169"/>
      <c r="BP252" s="169"/>
      <c r="BQ252" s="169"/>
      <c r="BR252" s="151">
        <f>AR252+BA252+BK252</f>
        <v>33756000</v>
      </c>
      <c r="BS252" s="121">
        <f t="shared" si="21"/>
        <v>231</v>
      </c>
      <c r="BT252" s="169"/>
      <c r="BU252" s="169"/>
      <c r="BV252" s="244" t="s">
        <v>1118</v>
      </c>
      <c r="BW252" s="143" t="s">
        <v>1378</v>
      </c>
      <c r="BX252" s="154" t="s">
        <v>1901</v>
      </c>
      <c r="BY252" s="169"/>
      <c r="BZ252" s="169"/>
      <c r="CA252" s="149">
        <v>44323</v>
      </c>
      <c r="CB252" s="149">
        <v>44326</v>
      </c>
      <c r="CC252" s="165" t="s">
        <v>3131</v>
      </c>
      <c r="CD252" s="173" t="s">
        <v>3132</v>
      </c>
      <c r="CE252" s="170" t="s">
        <v>1301</v>
      </c>
      <c r="CF252" s="169"/>
      <c r="CG252" s="169"/>
      <c r="CH252" s="169"/>
      <c r="CI252" s="164"/>
      <c r="CJ252" s="221"/>
      <c r="CK252" s="245"/>
      <c r="CL252" s="164"/>
      <c r="CM252" s="169"/>
      <c r="CN252" s="156" t="s">
        <v>2307</v>
      </c>
      <c r="CO252" s="143" t="s">
        <v>1121</v>
      </c>
      <c r="CP252" s="143" t="s">
        <v>3102</v>
      </c>
    </row>
    <row r="253" spans="1:94" ht="28.5" customHeight="1" x14ac:dyDescent="0.25">
      <c r="A253" s="172">
        <v>251</v>
      </c>
      <c r="B253" s="63" t="s">
        <v>97</v>
      </c>
      <c r="C253" s="146" t="s">
        <v>3149</v>
      </c>
      <c r="D253" s="162" t="s">
        <v>416</v>
      </c>
      <c r="E253" s="162" t="s">
        <v>555</v>
      </c>
      <c r="F253" s="162" t="s">
        <v>557</v>
      </c>
      <c r="G253" s="221">
        <v>1018491998</v>
      </c>
      <c r="H253" s="221">
        <v>7</v>
      </c>
      <c r="I253" s="162" t="s">
        <v>559</v>
      </c>
      <c r="J253" s="72">
        <v>35446</v>
      </c>
      <c r="K253" s="216">
        <v>16</v>
      </c>
      <c r="L253" s="217">
        <v>1</v>
      </c>
      <c r="M253" s="217">
        <v>1997</v>
      </c>
      <c r="N253" s="146" t="s">
        <v>572</v>
      </c>
      <c r="O253" s="158" t="s">
        <v>917</v>
      </c>
      <c r="P253" s="114" t="s">
        <v>3111</v>
      </c>
      <c r="Q253" s="158">
        <v>3204667324</v>
      </c>
      <c r="R253" s="215" t="s">
        <v>918</v>
      </c>
      <c r="S253" s="214" t="s">
        <v>2943</v>
      </c>
      <c r="T253" s="147" t="s">
        <v>575</v>
      </c>
      <c r="U253" s="114" t="s">
        <v>571</v>
      </c>
      <c r="V253" s="143" t="s">
        <v>566</v>
      </c>
      <c r="W253" s="157">
        <v>4</v>
      </c>
      <c r="X253" s="146" t="s">
        <v>1068</v>
      </c>
      <c r="Y253" s="153" t="s">
        <v>1107</v>
      </c>
      <c r="Z253" s="244" t="s">
        <v>2480</v>
      </c>
      <c r="AA253" s="158" t="s">
        <v>3150</v>
      </c>
      <c r="AB253" s="152" t="s">
        <v>2401</v>
      </c>
      <c r="AC253" s="244" t="s">
        <v>2402</v>
      </c>
      <c r="AD253" s="146" t="s">
        <v>1698</v>
      </c>
      <c r="AE253" s="148" t="s">
        <v>1162</v>
      </c>
      <c r="AF253" s="97" t="s">
        <v>1124</v>
      </c>
      <c r="AG253" s="160">
        <v>587</v>
      </c>
      <c r="AH253" s="263">
        <v>33000000</v>
      </c>
      <c r="AI253" s="265">
        <v>44316</v>
      </c>
      <c r="AJ253" s="102">
        <v>58516</v>
      </c>
      <c r="AK253" s="149">
        <v>44337</v>
      </c>
      <c r="AL253" s="210">
        <v>44340</v>
      </c>
      <c r="AM253" s="164">
        <v>44522</v>
      </c>
      <c r="AN253" s="146">
        <v>6</v>
      </c>
      <c r="AO253" s="146">
        <v>0</v>
      </c>
      <c r="AP253" s="146">
        <f t="shared" si="22"/>
        <v>180</v>
      </c>
      <c r="AQ253" s="146" t="s">
        <v>1163</v>
      </c>
      <c r="AR253" s="151">
        <v>33000000</v>
      </c>
      <c r="AS253" s="151">
        <v>5500000</v>
      </c>
      <c r="AT253" s="109">
        <v>827</v>
      </c>
      <c r="AU253" s="151">
        <v>33000000</v>
      </c>
      <c r="AV253" s="241">
        <v>44340</v>
      </c>
      <c r="AW253" s="104" t="s">
        <v>3154</v>
      </c>
      <c r="AX253" s="169"/>
      <c r="AY253" s="169"/>
      <c r="AZ253" s="169"/>
      <c r="BA253" s="169"/>
      <c r="BB253" s="169"/>
      <c r="BC253" s="169"/>
      <c r="BD253" s="169"/>
      <c r="BE253" s="169"/>
      <c r="BF253" s="169"/>
      <c r="BG253" s="169"/>
      <c r="BH253" s="169"/>
      <c r="BI253" s="169"/>
      <c r="BJ253" s="169"/>
      <c r="BK253" s="169"/>
      <c r="BL253" s="169"/>
      <c r="BM253" s="169"/>
      <c r="BN253" s="169"/>
      <c r="BO253" s="169"/>
      <c r="BP253" s="169"/>
      <c r="BQ253" s="169"/>
      <c r="BR253" s="151">
        <f>AR253+BA253+BK253</f>
        <v>33000000</v>
      </c>
      <c r="BS253" s="121">
        <f t="shared" si="21"/>
        <v>180</v>
      </c>
      <c r="BT253" s="169"/>
      <c r="BU253" s="169"/>
      <c r="BV253" s="244" t="s">
        <v>1118</v>
      </c>
      <c r="BW253" s="143" t="s">
        <v>2483</v>
      </c>
      <c r="BX253" s="154" t="s">
        <v>2484</v>
      </c>
      <c r="BY253" s="169"/>
      <c r="BZ253" s="169"/>
      <c r="CA253" s="149">
        <v>44337</v>
      </c>
      <c r="CB253" s="210">
        <v>44340</v>
      </c>
      <c r="CC253" s="165" t="s">
        <v>3152</v>
      </c>
      <c r="CD253" s="173" t="s">
        <v>3153</v>
      </c>
      <c r="CE253" s="170" t="s">
        <v>119</v>
      </c>
      <c r="CF253" s="169"/>
      <c r="CG253" s="169"/>
      <c r="CH253" s="169"/>
      <c r="CI253" s="164"/>
      <c r="CJ253" s="221"/>
      <c r="CK253" s="245"/>
      <c r="CL253" s="164"/>
      <c r="CM253" s="169"/>
      <c r="CN253" s="156" t="s">
        <v>2307</v>
      </c>
      <c r="CO253" s="143" t="s">
        <v>1121</v>
      </c>
      <c r="CP253" s="268" t="s">
        <v>1111</v>
      </c>
    </row>
    <row r="254" spans="1:94" ht="28.5" customHeight="1" x14ac:dyDescent="0.25">
      <c r="A254" s="172">
        <v>252</v>
      </c>
      <c r="B254" s="63" t="s">
        <v>97</v>
      </c>
      <c r="C254" s="146" t="s">
        <v>3155</v>
      </c>
      <c r="D254" s="162" t="s">
        <v>3151</v>
      </c>
      <c r="E254" s="162" t="s">
        <v>555</v>
      </c>
      <c r="F254" s="162" t="s">
        <v>557</v>
      </c>
      <c r="G254" s="221">
        <v>1000992444</v>
      </c>
      <c r="H254" s="221">
        <v>3</v>
      </c>
      <c r="I254" s="162" t="s">
        <v>560</v>
      </c>
      <c r="J254" s="72">
        <v>37012</v>
      </c>
      <c r="K254" s="216">
        <v>1</v>
      </c>
      <c r="L254" s="217">
        <v>5</v>
      </c>
      <c r="M254" s="217">
        <v>2001</v>
      </c>
      <c r="N254" s="146" t="s">
        <v>572</v>
      </c>
      <c r="O254" s="158" t="s">
        <v>3161</v>
      </c>
      <c r="P254" s="114" t="s">
        <v>3109</v>
      </c>
      <c r="Q254" s="158">
        <v>3127507749</v>
      </c>
      <c r="R254" s="215" t="s">
        <v>3162</v>
      </c>
      <c r="S254" s="169"/>
      <c r="T254" s="147" t="s">
        <v>620</v>
      </c>
      <c r="U254" s="114" t="s">
        <v>571</v>
      </c>
      <c r="V254" s="143" t="s">
        <v>566</v>
      </c>
      <c r="W254" s="157">
        <v>4</v>
      </c>
      <c r="X254" s="146" t="s">
        <v>1085</v>
      </c>
      <c r="Y254" s="146" t="s">
        <v>1085</v>
      </c>
      <c r="Z254" s="244" t="s">
        <v>2679</v>
      </c>
      <c r="AA254" s="158" t="s">
        <v>3156</v>
      </c>
      <c r="AB254" s="152" t="s">
        <v>2401</v>
      </c>
      <c r="AC254" s="244" t="s">
        <v>2402</v>
      </c>
      <c r="AD254" s="146" t="s">
        <v>3157</v>
      </c>
      <c r="AE254" s="148" t="s">
        <v>1536</v>
      </c>
      <c r="AF254" s="97" t="s">
        <v>1537</v>
      </c>
      <c r="AG254" s="160">
        <v>590</v>
      </c>
      <c r="AH254" s="263">
        <v>55200000</v>
      </c>
      <c r="AI254" s="265">
        <v>44335</v>
      </c>
      <c r="AJ254" s="102">
        <v>58763</v>
      </c>
      <c r="AK254" s="149">
        <v>44341</v>
      </c>
      <c r="AL254" s="210">
        <v>44342</v>
      </c>
      <c r="AM254" s="149">
        <v>44561</v>
      </c>
      <c r="AN254" s="146">
        <v>7</v>
      </c>
      <c r="AO254" s="146">
        <v>5</v>
      </c>
      <c r="AP254" s="146">
        <f t="shared" si="22"/>
        <v>215</v>
      </c>
      <c r="AQ254" s="146" t="s">
        <v>3163</v>
      </c>
      <c r="AR254" s="151">
        <v>12960000</v>
      </c>
      <c r="AS254" s="151">
        <v>1800000</v>
      </c>
      <c r="AT254" s="109">
        <v>828</v>
      </c>
      <c r="AU254" s="151">
        <v>12960000</v>
      </c>
      <c r="AV254" s="241">
        <v>44342</v>
      </c>
      <c r="AW254" s="104" t="s">
        <v>3160</v>
      </c>
      <c r="AX254" s="169"/>
      <c r="AY254" s="169"/>
      <c r="AZ254" s="169"/>
      <c r="BA254" s="169"/>
      <c r="BB254" s="169"/>
      <c r="BC254" s="169"/>
      <c r="BD254" s="169"/>
      <c r="BE254" s="169"/>
      <c r="BF254" s="169"/>
      <c r="BG254" s="169"/>
      <c r="BH254" s="169"/>
      <c r="BI254" s="169"/>
      <c r="BJ254" s="169"/>
      <c r="BK254" s="169"/>
      <c r="BL254" s="169"/>
      <c r="BM254" s="169"/>
      <c r="BN254" s="169"/>
      <c r="BO254" s="169"/>
      <c r="BP254" s="169"/>
      <c r="BQ254" s="169"/>
      <c r="BR254" s="151">
        <f>AR254+BA254+BK254</f>
        <v>12960000</v>
      </c>
      <c r="BS254" s="121">
        <f t="shared" si="21"/>
        <v>215</v>
      </c>
      <c r="BT254" s="169"/>
      <c r="BU254" s="169"/>
      <c r="BV254" s="244" t="s">
        <v>1118</v>
      </c>
      <c r="BW254" s="143" t="s">
        <v>2679</v>
      </c>
      <c r="BX254" s="154" t="s">
        <v>2678</v>
      </c>
      <c r="BY254" s="169"/>
      <c r="BZ254" s="169"/>
      <c r="CA254" s="149">
        <v>44341</v>
      </c>
      <c r="CB254" s="210">
        <v>44342</v>
      </c>
      <c r="CC254" s="165" t="s">
        <v>3158</v>
      </c>
      <c r="CD254" s="173" t="s">
        <v>3159</v>
      </c>
      <c r="CE254" s="170" t="s">
        <v>1352</v>
      </c>
      <c r="CF254" s="169"/>
      <c r="CG254" s="169"/>
      <c r="CH254" s="169"/>
      <c r="CI254" s="164"/>
      <c r="CJ254" s="221"/>
      <c r="CK254" s="245"/>
      <c r="CL254" s="164"/>
      <c r="CM254" s="169"/>
      <c r="CN254" s="156" t="s">
        <v>2307</v>
      </c>
      <c r="CO254" s="143" t="s">
        <v>1121</v>
      </c>
      <c r="CP254" s="268" t="s">
        <v>1111</v>
      </c>
    </row>
    <row r="255" spans="1:94" ht="28.5" customHeight="1" x14ac:dyDescent="0.25">
      <c r="A255" s="172">
        <v>253</v>
      </c>
      <c r="B255" s="63" t="s">
        <v>97</v>
      </c>
      <c r="C255" s="146" t="s">
        <v>3185</v>
      </c>
      <c r="D255" s="162" t="s">
        <v>3189</v>
      </c>
      <c r="E255" s="162" t="s">
        <v>555</v>
      </c>
      <c r="F255" s="162" t="s">
        <v>557</v>
      </c>
      <c r="G255" s="221">
        <v>1013595533</v>
      </c>
      <c r="H255" s="221">
        <v>5</v>
      </c>
      <c r="I255" s="162" t="s">
        <v>559</v>
      </c>
      <c r="J255" s="72">
        <v>32206</v>
      </c>
      <c r="K255" s="216">
        <v>4</v>
      </c>
      <c r="L255" s="217">
        <v>3</v>
      </c>
      <c r="M255" s="217">
        <v>1988</v>
      </c>
      <c r="N255" s="146" t="s">
        <v>572</v>
      </c>
      <c r="O255" s="158" t="s">
        <v>3191</v>
      </c>
      <c r="P255" s="114" t="s">
        <v>3109</v>
      </c>
      <c r="Q255" s="158">
        <v>3202259566</v>
      </c>
      <c r="R255" s="215" t="s">
        <v>3190</v>
      </c>
      <c r="S255" s="169"/>
      <c r="T255" s="147" t="s">
        <v>726</v>
      </c>
      <c r="U255" s="114" t="s">
        <v>583</v>
      </c>
      <c r="V255" s="143" t="s">
        <v>566</v>
      </c>
      <c r="W255" s="157">
        <v>4</v>
      </c>
      <c r="X255" s="169"/>
      <c r="Y255" s="169"/>
      <c r="Z255" s="244" t="s">
        <v>2679</v>
      </c>
      <c r="AA255" s="158" t="s">
        <v>3188</v>
      </c>
      <c r="AB255" s="152" t="s">
        <v>2401</v>
      </c>
      <c r="AC255" s="244" t="s">
        <v>2402</v>
      </c>
      <c r="AD255" s="146" t="s">
        <v>3157</v>
      </c>
      <c r="AE255" s="148" t="s">
        <v>1536</v>
      </c>
      <c r="AF255" s="97" t="s">
        <v>1537</v>
      </c>
      <c r="AG255" s="269"/>
      <c r="AH255" s="269"/>
      <c r="AI255" s="269"/>
      <c r="AJ255" s="102">
        <v>58763</v>
      </c>
      <c r="AK255" s="149">
        <v>44349</v>
      </c>
      <c r="AL255" s="210"/>
      <c r="AM255" s="149">
        <v>44561</v>
      </c>
      <c r="AN255" s="269"/>
      <c r="AO255" s="269"/>
      <c r="AP255" s="269"/>
      <c r="AQ255" s="269"/>
      <c r="AR255" s="151">
        <v>12480000</v>
      </c>
      <c r="AS255" s="151">
        <v>1800000</v>
      </c>
      <c r="AT255" s="169"/>
      <c r="AU255" s="269"/>
      <c r="AV255" s="269"/>
      <c r="AW255" s="269"/>
      <c r="AX255" s="169"/>
      <c r="AY255" s="169"/>
      <c r="AZ255" s="169"/>
      <c r="BA255" s="169"/>
      <c r="BB255" s="169"/>
      <c r="BC255" s="169"/>
      <c r="BD255" s="169"/>
      <c r="BE255" s="169"/>
      <c r="BF255" s="169"/>
      <c r="BG255" s="169"/>
      <c r="BH255" s="169"/>
      <c r="BI255" s="169"/>
      <c r="BJ255" s="169"/>
      <c r="BK255" s="169"/>
      <c r="BL255" s="169"/>
      <c r="BM255" s="169"/>
      <c r="BN255" s="169"/>
      <c r="BO255" s="169"/>
      <c r="BP255" s="169"/>
      <c r="BQ255" s="169"/>
      <c r="BR255" s="151">
        <f>AR255+BA255+BK255</f>
        <v>12480000</v>
      </c>
      <c r="BS255" s="121">
        <f t="shared" si="21"/>
        <v>0</v>
      </c>
      <c r="BT255" s="169"/>
      <c r="BU255" s="169"/>
      <c r="BV255" s="244" t="s">
        <v>1118</v>
      </c>
      <c r="BW255" s="143" t="s">
        <v>2679</v>
      </c>
      <c r="BX255" s="154" t="s">
        <v>2678</v>
      </c>
      <c r="BY255" s="169"/>
      <c r="BZ255" s="169"/>
      <c r="CA255" s="149">
        <v>44349</v>
      </c>
      <c r="CB255" s="269"/>
      <c r="CC255" s="165" t="s">
        <v>3186</v>
      </c>
      <c r="CD255" s="173" t="s">
        <v>3187</v>
      </c>
      <c r="CE255" s="170" t="s">
        <v>1222</v>
      </c>
      <c r="CF255" s="169"/>
      <c r="CG255" s="169"/>
      <c r="CH255" s="169"/>
      <c r="CI255" s="169"/>
      <c r="CJ255" s="169"/>
      <c r="CK255" s="169"/>
      <c r="CL255" s="169"/>
      <c r="CM255" s="169"/>
      <c r="CN255" s="156" t="s">
        <v>2307</v>
      </c>
      <c r="CO255" s="143" t="s">
        <v>1121</v>
      </c>
      <c r="CP255" s="268" t="s">
        <v>1111</v>
      </c>
    </row>
    <row r="256" spans="1:94" x14ac:dyDescent="0.25">
      <c r="J256" s="141"/>
    </row>
    <row r="257" spans="35:35" x14ac:dyDescent="0.25">
      <c r="AI257" s="237"/>
    </row>
  </sheetData>
  <autoFilter ref="A1:CS255" xr:uid="{00000000-0009-0000-0000-000000000000}">
    <filterColumn colId="10" showButton="0"/>
    <filterColumn colId="11" showButton="0"/>
    <filterColumn colId="23" showButton="0"/>
    <filterColumn colId="39" showButton="0"/>
    <filterColumn colId="40" showButton="0"/>
    <filterColumn colId="41" showButton="0"/>
    <filterColumn colId="65" showButton="0"/>
    <filterColumn colId="70" showButton="0"/>
  </autoFilter>
  <mergeCells count="5">
    <mergeCell ref="K1:M1"/>
    <mergeCell ref="BS1:BT1"/>
    <mergeCell ref="BN1:BO1"/>
    <mergeCell ref="AN1:AQ1"/>
    <mergeCell ref="X1:Y1"/>
  </mergeCells>
  <conditionalFormatting sqref="AJ3">
    <cfRule type="duplicateValues" dxfId="33" priority="54"/>
  </conditionalFormatting>
  <conditionalFormatting sqref="AJ3:AJ233">
    <cfRule type="duplicateValues" dxfId="32" priority="53"/>
  </conditionalFormatting>
  <conditionalFormatting sqref="AJ234:AJ243">
    <cfRule type="duplicateValues" dxfId="31" priority="52"/>
  </conditionalFormatting>
  <conditionalFormatting sqref="AJ244:AJ246">
    <cfRule type="duplicateValues" dxfId="30" priority="51"/>
  </conditionalFormatting>
  <conditionalFormatting sqref="AJ247:AJ250">
    <cfRule type="duplicateValues" dxfId="29" priority="48"/>
  </conditionalFormatting>
  <conditionalFormatting sqref="J250">
    <cfRule type="duplicateValues" dxfId="28" priority="46"/>
  </conditionalFormatting>
  <conditionalFormatting sqref="AR3:AU3">
    <cfRule type="duplicateValues" dxfId="27" priority="45"/>
  </conditionalFormatting>
  <conditionalFormatting sqref="AR209:AR250 AR4:AR207 AT4:AU207 AR3:AU3 AT209:AU250">
    <cfRule type="duplicateValues" dxfId="26" priority="44"/>
  </conditionalFormatting>
  <conditionalFormatting sqref="AR208 AT208:AU208">
    <cfRule type="duplicateValues" dxfId="25" priority="39"/>
  </conditionalFormatting>
  <conditionalFormatting sqref="J251">
    <cfRule type="duplicateValues" dxfId="24" priority="36"/>
  </conditionalFormatting>
  <conditionalFormatting sqref="AR251 AT251:AU251">
    <cfRule type="duplicateValues" dxfId="23" priority="35"/>
  </conditionalFormatting>
  <conditionalFormatting sqref="AJ251">
    <cfRule type="duplicateValues" dxfId="22" priority="34"/>
  </conditionalFormatting>
  <conditionalFormatting sqref="AJ252">
    <cfRule type="duplicateValues" dxfId="21" priority="31"/>
  </conditionalFormatting>
  <conditionalFormatting sqref="CH87">
    <cfRule type="duplicateValues" dxfId="20" priority="30"/>
  </conditionalFormatting>
  <conditionalFormatting sqref="CF87:CG87">
    <cfRule type="duplicateValues" dxfId="19" priority="29"/>
  </conditionalFormatting>
  <conditionalFormatting sqref="CH174">
    <cfRule type="duplicateValues" dxfId="18" priority="28"/>
  </conditionalFormatting>
  <conditionalFormatting sqref="CF174">
    <cfRule type="duplicateValues" dxfId="17" priority="27"/>
  </conditionalFormatting>
  <conditionalFormatting sqref="CG174">
    <cfRule type="duplicateValues" dxfId="16" priority="26"/>
  </conditionalFormatting>
  <conditionalFormatting sqref="AJ253">
    <cfRule type="duplicateValues" dxfId="15" priority="24"/>
  </conditionalFormatting>
  <conditionalFormatting sqref="AJ254">
    <cfRule type="duplicateValues" dxfId="14" priority="22"/>
  </conditionalFormatting>
  <conditionalFormatting sqref="CF251">
    <cfRule type="duplicateValues" dxfId="13" priority="17"/>
  </conditionalFormatting>
  <conditionalFormatting sqref="CH251">
    <cfRule type="duplicateValues" dxfId="12" priority="14"/>
  </conditionalFormatting>
  <conditionalFormatting sqref="CF162">
    <cfRule type="duplicateValues" dxfId="11" priority="13"/>
  </conditionalFormatting>
  <conditionalFormatting sqref="CH162">
    <cfRule type="duplicateValues" dxfId="10" priority="11"/>
  </conditionalFormatting>
  <conditionalFormatting sqref="CF182">
    <cfRule type="duplicateValues" dxfId="9" priority="10"/>
  </conditionalFormatting>
  <conditionalFormatting sqref="CH182">
    <cfRule type="duplicateValues" dxfId="8" priority="9"/>
  </conditionalFormatting>
  <conditionalFormatting sqref="CM93">
    <cfRule type="duplicateValues" dxfId="7" priority="8"/>
  </conditionalFormatting>
  <conditionalFormatting sqref="CM92">
    <cfRule type="duplicateValues" dxfId="6" priority="7"/>
  </conditionalFormatting>
  <conditionalFormatting sqref="AT252:AT254">
    <cfRule type="duplicateValues" dxfId="5" priority="6"/>
  </conditionalFormatting>
  <conditionalFormatting sqref="AR252:AR254">
    <cfRule type="duplicateValues" dxfId="4" priority="4"/>
  </conditionalFormatting>
  <conditionalFormatting sqref="AU252:AU254">
    <cfRule type="duplicateValues" dxfId="3" priority="3"/>
  </conditionalFormatting>
  <conditionalFormatting sqref="AJ255">
    <cfRule type="duplicateValues" dxfId="2" priority="2"/>
  </conditionalFormatting>
  <conditionalFormatting sqref="AR255">
    <cfRule type="duplicateValues" dxfId="1" priority="1"/>
  </conditionalFormatting>
  <hyperlinks>
    <hyperlink ref="C15" r:id="rId1" xr:uid="{00000000-0004-0000-0000-000000000000}"/>
    <hyperlink ref="C16" r:id="rId2" xr:uid="{00000000-0004-0000-0000-000001000000}"/>
    <hyperlink ref="C17" r:id="rId3" xr:uid="{00000000-0004-0000-0000-000002000000}"/>
    <hyperlink ref="C19" r:id="rId4" xr:uid="{00000000-0004-0000-0000-000003000000}"/>
    <hyperlink ref="C18" r:id="rId5" xr:uid="{00000000-0004-0000-0000-000004000000}"/>
    <hyperlink ref="CC4" r:id="rId6" xr:uid="{00000000-0004-0000-0000-000005000000}"/>
    <hyperlink ref="CC5" r:id="rId7" xr:uid="{00000000-0004-0000-0000-000006000000}"/>
    <hyperlink ref="CC6" r:id="rId8" xr:uid="{00000000-0004-0000-0000-000007000000}"/>
    <hyperlink ref="CC7" r:id="rId9" xr:uid="{00000000-0004-0000-0000-000008000000}"/>
    <hyperlink ref="CC8" r:id="rId10" xr:uid="{00000000-0004-0000-0000-000009000000}"/>
    <hyperlink ref="CC9" r:id="rId11" xr:uid="{00000000-0004-0000-0000-00000A000000}"/>
    <hyperlink ref="CC10" r:id="rId12" xr:uid="{00000000-0004-0000-0000-00000B000000}"/>
    <hyperlink ref="CC11" r:id="rId13" xr:uid="{00000000-0004-0000-0000-00000C000000}"/>
    <hyperlink ref="CC12" r:id="rId14" xr:uid="{00000000-0004-0000-0000-00000D000000}"/>
    <hyperlink ref="CC13" r:id="rId15" xr:uid="{00000000-0004-0000-0000-00000E000000}"/>
    <hyperlink ref="CC14" r:id="rId16" xr:uid="{00000000-0004-0000-0000-00000F000000}"/>
    <hyperlink ref="CC15" r:id="rId17" xr:uid="{00000000-0004-0000-0000-000010000000}"/>
    <hyperlink ref="CC16" r:id="rId18" xr:uid="{00000000-0004-0000-0000-000011000000}"/>
    <hyperlink ref="CC17" r:id="rId19" xr:uid="{00000000-0004-0000-0000-000012000000}"/>
    <hyperlink ref="CC19" r:id="rId20" xr:uid="{00000000-0004-0000-0000-000013000000}"/>
    <hyperlink ref="CC20" r:id="rId21" xr:uid="{00000000-0004-0000-0000-000014000000}"/>
    <hyperlink ref="CC21" r:id="rId22" xr:uid="{00000000-0004-0000-0000-000015000000}"/>
    <hyperlink ref="CC22" r:id="rId23" xr:uid="{00000000-0004-0000-0000-000016000000}"/>
    <hyperlink ref="CC23" r:id="rId24" xr:uid="{00000000-0004-0000-0000-000017000000}"/>
    <hyperlink ref="CC24" r:id="rId25" xr:uid="{00000000-0004-0000-0000-000018000000}"/>
    <hyperlink ref="CC25" r:id="rId26" xr:uid="{00000000-0004-0000-0000-000019000000}"/>
    <hyperlink ref="CC26" r:id="rId27" xr:uid="{00000000-0004-0000-0000-00001A000000}"/>
    <hyperlink ref="CC27" r:id="rId28" xr:uid="{00000000-0004-0000-0000-00001B000000}"/>
    <hyperlink ref="CC28" r:id="rId29" xr:uid="{00000000-0004-0000-0000-00001C000000}"/>
    <hyperlink ref="CC29" r:id="rId30" xr:uid="{00000000-0004-0000-0000-00001D000000}"/>
    <hyperlink ref="CC30" r:id="rId31" xr:uid="{00000000-0004-0000-0000-00001E000000}"/>
    <hyperlink ref="CC31" r:id="rId32" xr:uid="{00000000-0004-0000-0000-00001F000000}"/>
    <hyperlink ref="CC32" r:id="rId33" xr:uid="{00000000-0004-0000-0000-000020000000}"/>
    <hyperlink ref="CC33" r:id="rId34" xr:uid="{00000000-0004-0000-0000-000021000000}"/>
    <hyperlink ref="CC34" r:id="rId35" xr:uid="{00000000-0004-0000-0000-000022000000}"/>
    <hyperlink ref="CC35" r:id="rId36" xr:uid="{00000000-0004-0000-0000-000023000000}"/>
    <hyperlink ref="CC36" r:id="rId37" xr:uid="{00000000-0004-0000-0000-000024000000}"/>
    <hyperlink ref="CC37" r:id="rId38" xr:uid="{00000000-0004-0000-0000-000025000000}"/>
    <hyperlink ref="CC38" r:id="rId39" xr:uid="{00000000-0004-0000-0000-000026000000}"/>
    <hyperlink ref="CC39" r:id="rId40" xr:uid="{00000000-0004-0000-0000-000027000000}"/>
    <hyperlink ref="CC40" r:id="rId41" xr:uid="{00000000-0004-0000-0000-000028000000}"/>
    <hyperlink ref="CC41" r:id="rId42" xr:uid="{00000000-0004-0000-0000-000029000000}"/>
    <hyperlink ref="CC42" r:id="rId43" xr:uid="{00000000-0004-0000-0000-00002A000000}"/>
    <hyperlink ref="CC43" r:id="rId44" xr:uid="{00000000-0004-0000-0000-00002B000000}"/>
    <hyperlink ref="CC44" r:id="rId45" xr:uid="{00000000-0004-0000-0000-00002C000000}"/>
    <hyperlink ref="CC45" r:id="rId46" xr:uid="{00000000-0004-0000-0000-00002D000000}"/>
    <hyperlink ref="CC46" r:id="rId47" xr:uid="{00000000-0004-0000-0000-00002E000000}"/>
    <hyperlink ref="CC47" r:id="rId48" xr:uid="{00000000-0004-0000-0000-00002F000000}"/>
    <hyperlink ref="CC48" r:id="rId49" xr:uid="{00000000-0004-0000-0000-000030000000}"/>
    <hyperlink ref="CC49" r:id="rId50" xr:uid="{00000000-0004-0000-0000-000031000000}"/>
    <hyperlink ref="CC50" r:id="rId51" xr:uid="{00000000-0004-0000-0000-000032000000}"/>
    <hyperlink ref="CC51" r:id="rId52" xr:uid="{00000000-0004-0000-0000-000033000000}"/>
    <hyperlink ref="CC52" r:id="rId53" xr:uid="{00000000-0004-0000-0000-000034000000}"/>
    <hyperlink ref="CC53" r:id="rId54" xr:uid="{00000000-0004-0000-0000-000035000000}"/>
    <hyperlink ref="CC54" r:id="rId55" xr:uid="{00000000-0004-0000-0000-000036000000}"/>
    <hyperlink ref="CC55" r:id="rId56" xr:uid="{00000000-0004-0000-0000-000037000000}"/>
    <hyperlink ref="CC56" r:id="rId57" xr:uid="{00000000-0004-0000-0000-000038000000}"/>
    <hyperlink ref="CC57" r:id="rId58" xr:uid="{00000000-0004-0000-0000-000039000000}"/>
    <hyperlink ref="CC58" r:id="rId59" xr:uid="{00000000-0004-0000-0000-00003A000000}"/>
    <hyperlink ref="CC59" r:id="rId60" xr:uid="{00000000-0004-0000-0000-00003B000000}"/>
    <hyperlink ref="CC60" r:id="rId61" xr:uid="{00000000-0004-0000-0000-00003C000000}"/>
    <hyperlink ref="CC61" r:id="rId62" xr:uid="{00000000-0004-0000-0000-00003D000000}"/>
    <hyperlink ref="CC62" r:id="rId63" xr:uid="{00000000-0004-0000-0000-00003E000000}"/>
    <hyperlink ref="CC63" r:id="rId64" xr:uid="{00000000-0004-0000-0000-00003F000000}"/>
    <hyperlink ref="CC64" r:id="rId65" xr:uid="{00000000-0004-0000-0000-000040000000}"/>
    <hyperlink ref="CC65" r:id="rId66" xr:uid="{00000000-0004-0000-0000-000041000000}"/>
    <hyperlink ref="CC66" r:id="rId67" xr:uid="{00000000-0004-0000-0000-000042000000}"/>
    <hyperlink ref="CC67" r:id="rId68" xr:uid="{00000000-0004-0000-0000-000043000000}"/>
    <hyperlink ref="CC68" r:id="rId69" xr:uid="{00000000-0004-0000-0000-000044000000}"/>
    <hyperlink ref="CC69" r:id="rId70" xr:uid="{00000000-0004-0000-0000-000045000000}"/>
    <hyperlink ref="CC70" r:id="rId71" xr:uid="{00000000-0004-0000-0000-000046000000}"/>
    <hyperlink ref="CC71" r:id="rId72" xr:uid="{00000000-0004-0000-0000-000047000000}"/>
    <hyperlink ref="CC72" r:id="rId73" xr:uid="{00000000-0004-0000-0000-000048000000}"/>
    <hyperlink ref="CC73" r:id="rId74" xr:uid="{00000000-0004-0000-0000-000049000000}"/>
    <hyperlink ref="CC74" r:id="rId75" xr:uid="{00000000-0004-0000-0000-00004A000000}"/>
    <hyperlink ref="CC75" r:id="rId76" xr:uid="{00000000-0004-0000-0000-00004B000000}"/>
    <hyperlink ref="CC76" r:id="rId77" xr:uid="{00000000-0004-0000-0000-00004C000000}"/>
    <hyperlink ref="CC77" r:id="rId78" xr:uid="{00000000-0004-0000-0000-00004D000000}"/>
    <hyperlink ref="CC78" r:id="rId79" xr:uid="{00000000-0004-0000-0000-00004E000000}"/>
    <hyperlink ref="CC79" r:id="rId80" xr:uid="{00000000-0004-0000-0000-00004F000000}"/>
    <hyperlink ref="CC80" r:id="rId81" xr:uid="{00000000-0004-0000-0000-000050000000}"/>
    <hyperlink ref="CC81" r:id="rId82" xr:uid="{00000000-0004-0000-0000-000051000000}"/>
    <hyperlink ref="CC82" r:id="rId83" xr:uid="{00000000-0004-0000-0000-000052000000}"/>
    <hyperlink ref="CC83" r:id="rId84" xr:uid="{00000000-0004-0000-0000-000053000000}"/>
    <hyperlink ref="CC84" r:id="rId85" xr:uid="{00000000-0004-0000-0000-000054000000}"/>
    <hyperlink ref="CC85" r:id="rId86" xr:uid="{00000000-0004-0000-0000-000055000000}"/>
    <hyperlink ref="CC86" r:id="rId87" xr:uid="{00000000-0004-0000-0000-000056000000}"/>
    <hyperlink ref="CC87" r:id="rId88" xr:uid="{00000000-0004-0000-0000-000057000000}"/>
    <hyperlink ref="CC88" r:id="rId89" xr:uid="{00000000-0004-0000-0000-000058000000}"/>
    <hyperlink ref="CC89" r:id="rId90" xr:uid="{00000000-0004-0000-0000-000059000000}"/>
    <hyperlink ref="CC90" r:id="rId91" xr:uid="{00000000-0004-0000-0000-00005A000000}"/>
    <hyperlink ref="CC91" r:id="rId92" xr:uid="{00000000-0004-0000-0000-00005B000000}"/>
    <hyperlink ref="CC92" r:id="rId93" xr:uid="{00000000-0004-0000-0000-00005C000000}"/>
    <hyperlink ref="CC93" r:id="rId94" xr:uid="{00000000-0004-0000-0000-00005D000000}"/>
    <hyperlink ref="CC94" r:id="rId95" xr:uid="{00000000-0004-0000-0000-00005E000000}"/>
    <hyperlink ref="CC95" r:id="rId96" xr:uid="{00000000-0004-0000-0000-00005F000000}"/>
    <hyperlink ref="CC96" r:id="rId97" xr:uid="{00000000-0004-0000-0000-000060000000}"/>
    <hyperlink ref="CC97" r:id="rId98" xr:uid="{00000000-0004-0000-0000-000061000000}"/>
    <hyperlink ref="CC98" r:id="rId99" xr:uid="{00000000-0004-0000-0000-000062000000}"/>
    <hyperlink ref="CC99" r:id="rId100" xr:uid="{00000000-0004-0000-0000-000063000000}"/>
    <hyperlink ref="CC100" r:id="rId101" xr:uid="{00000000-0004-0000-0000-000064000000}"/>
    <hyperlink ref="CC101" r:id="rId102" xr:uid="{00000000-0004-0000-0000-000065000000}"/>
    <hyperlink ref="CC102" r:id="rId103" xr:uid="{00000000-0004-0000-0000-000066000000}"/>
    <hyperlink ref="CC103" r:id="rId104" xr:uid="{00000000-0004-0000-0000-000067000000}"/>
    <hyperlink ref="CC104" r:id="rId105" xr:uid="{00000000-0004-0000-0000-000068000000}"/>
    <hyperlink ref="CC105" r:id="rId106" xr:uid="{00000000-0004-0000-0000-000069000000}"/>
    <hyperlink ref="CC106" r:id="rId107" xr:uid="{00000000-0004-0000-0000-00006A000000}"/>
    <hyperlink ref="CC107" r:id="rId108" xr:uid="{00000000-0004-0000-0000-00006B000000}"/>
    <hyperlink ref="CC108" r:id="rId109" xr:uid="{00000000-0004-0000-0000-00006C000000}"/>
    <hyperlink ref="CC109" r:id="rId110" xr:uid="{00000000-0004-0000-0000-00006D000000}"/>
    <hyperlink ref="CC110" r:id="rId111" xr:uid="{00000000-0004-0000-0000-00006E000000}"/>
    <hyperlink ref="CC111" r:id="rId112" xr:uid="{00000000-0004-0000-0000-00006F000000}"/>
    <hyperlink ref="CC112" r:id="rId113" xr:uid="{00000000-0004-0000-0000-000070000000}"/>
    <hyperlink ref="CC113" r:id="rId114" xr:uid="{00000000-0004-0000-0000-000071000000}"/>
    <hyperlink ref="CC114" r:id="rId115" xr:uid="{00000000-0004-0000-0000-000072000000}"/>
    <hyperlink ref="CC115" r:id="rId116" xr:uid="{00000000-0004-0000-0000-000073000000}"/>
    <hyperlink ref="CC116" r:id="rId117" xr:uid="{00000000-0004-0000-0000-000074000000}"/>
    <hyperlink ref="CC117" r:id="rId118" xr:uid="{00000000-0004-0000-0000-000075000000}"/>
    <hyperlink ref="CC118" r:id="rId119" xr:uid="{00000000-0004-0000-0000-000076000000}"/>
    <hyperlink ref="CC119" r:id="rId120" xr:uid="{00000000-0004-0000-0000-000077000000}"/>
    <hyperlink ref="CC120" r:id="rId121" xr:uid="{00000000-0004-0000-0000-000078000000}"/>
    <hyperlink ref="CC121" r:id="rId122" xr:uid="{00000000-0004-0000-0000-000079000000}"/>
    <hyperlink ref="CC122" r:id="rId123" xr:uid="{00000000-0004-0000-0000-00007A000000}"/>
    <hyperlink ref="CC123" r:id="rId124" xr:uid="{00000000-0004-0000-0000-00007B000000}"/>
    <hyperlink ref="CC124" r:id="rId125" xr:uid="{00000000-0004-0000-0000-00007C000000}"/>
    <hyperlink ref="CC125" r:id="rId126" xr:uid="{00000000-0004-0000-0000-00007D000000}"/>
    <hyperlink ref="CC126" r:id="rId127" xr:uid="{00000000-0004-0000-0000-00007E000000}"/>
    <hyperlink ref="CC127" r:id="rId128" xr:uid="{00000000-0004-0000-0000-00007F000000}"/>
    <hyperlink ref="CC128" r:id="rId129" xr:uid="{00000000-0004-0000-0000-000080000000}"/>
    <hyperlink ref="CC129" r:id="rId130" xr:uid="{00000000-0004-0000-0000-000081000000}"/>
    <hyperlink ref="CC130" r:id="rId131" xr:uid="{00000000-0004-0000-0000-000082000000}"/>
    <hyperlink ref="CC131" r:id="rId132" xr:uid="{00000000-0004-0000-0000-000083000000}"/>
    <hyperlink ref="CC132" r:id="rId133" xr:uid="{00000000-0004-0000-0000-000084000000}"/>
    <hyperlink ref="CC133" r:id="rId134" xr:uid="{00000000-0004-0000-0000-000085000000}"/>
    <hyperlink ref="CC134" r:id="rId135" xr:uid="{00000000-0004-0000-0000-000086000000}"/>
    <hyperlink ref="CC135" r:id="rId136" xr:uid="{00000000-0004-0000-0000-000087000000}"/>
    <hyperlink ref="CC136" r:id="rId137" xr:uid="{00000000-0004-0000-0000-000088000000}"/>
    <hyperlink ref="CC137" r:id="rId138" xr:uid="{00000000-0004-0000-0000-000089000000}"/>
    <hyperlink ref="CC138" r:id="rId139" xr:uid="{00000000-0004-0000-0000-00008A000000}"/>
    <hyperlink ref="CC139" r:id="rId140" xr:uid="{00000000-0004-0000-0000-00008B000000}"/>
    <hyperlink ref="CC140" r:id="rId141" xr:uid="{00000000-0004-0000-0000-00008C000000}"/>
    <hyperlink ref="CC142" r:id="rId142" xr:uid="{00000000-0004-0000-0000-00008D000000}"/>
    <hyperlink ref="CC143" r:id="rId143" xr:uid="{00000000-0004-0000-0000-00008E000000}"/>
    <hyperlink ref="CC144" r:id="rId144" xr:uid="{00000000-0004-0000-0000-00008F000000}"/>
    <hyperlink ref="CC145" r:id="rId145" xr:uid="{00000000-0004-0000-0000-000090000000}"/>
    <hyperlink ref="CC146" r:id="rId146" xr:uid="{00000000-0004-0000-0000-000091000000}"/>
    <hyperlink ref="CC147" r:id="rId147" xr:uid="{00000000-0004-0000-0000-000092000000}"/>
    <hyperlink ref="CC148" r:id="rId148" xr:uid="{00000000-0004-0000-0000-000093000000}"/>
    <hyperlink ref="CC149" r:id="rId149" xr:uid="{00000000-0004-0000-0000-000094000000}"/>
    <hyperlink ref="CC150" r:id="rId150" xr:uid="{00000000-0004-0000-0000-000095000000}"/>
    <hyperlink ref="CC151" r:id="rId151" xr:uid="{00000000-0004-0000-0000-000096000000}"/>
    <hyperlink ref="CC152" r:id="rId152" xr:uid="{00000000-0004-0000-0000-000097000000}"/>
    <hyperlink ref="CC153" r:id="rId153" xr:uid="{00000000-0004-0000-0000-000098000000}"/>
    <hyperlink ref="CC154" r:id="rId154" xr:uid="{00000000-0004-0000-0000-000099000000}"/>
    <hyperlink ref="CC155" r:id="rId155" xr:uid="{00000000-0004-0000-0000-00009A000000}"/>
    <hyperlink ref="CC156" r:id="rId156" xr:uid="{00000000-0004-0000-0000-00009B000000}"/>
    <hyperlink ref="CC157" r:id="rId157" xr:uid="{00000000-0004-0000-0000-00009C000000}"/>
    <hyperlink ref="CC158" r:id="rId158" xr:uid="{00000000-0004-0000-0000-00009D000000}"/>
    <hyperlink ref="CC159" r:id="rId159" xr:uid="{00000000-0004-0000-0000-00009E000000}"/>
    <hyperlink ref="CC160" r:id="rId160" xr:uid="{00000000-0004-0000-0000-00009F000000}"/>
    <hyperlink ref="CC161" r:id="rId161" xr:uid="{00000000-0004-0000-0000-0000A0000000}"/>
    <hyperlink ref="CC18" r:id="rId162" xr:uid="{00000000-0004-0000-0000-0000A1000000}"/>
    <hyperlink ref="CC141" r:id="rId163" xr:uid="{00000000-0004-0000-0000-0000A2000000}"/>
    <hyperlink ref="CC162" r:id="rId164" xr:uid="{00000000-0004-0000-0000-0000A3000000}"/>
    <hyperlink ref="CC163" r:id="rId165" xr:uid="{00000000-0004-0000-0000-0000A4000000}"/>
    <hyperlink ref="CC164" r:id="rId166" xr:uid="{00000000-0004-0000-0000-0000A5000000}"/>
    <hyperlink ref="CC165" r:id="rId167" xr:uid="{00000000-0004-0000-0000-0000A6000000}"/>
    <hyperlink ref="CC166" r:id="rId168" xr:uid="{00000000-0004-0000-0000-0000A7000000}"/>
    <hyperlink ref="CC167" r:id="rId169" xr:uid="{00000000-0004-0000-0000-0000A8000000}"/>
    <hyperlink ref="CC168" r:id="rId170" xr:uid="{00000000-0004-0000-0000-0000A9000000}"/>
    <hyperlink ref="CC169" r:id="rId171" xr:uid="{00000000-0004-0000-0000-0000AA000000}"/>
    <hyperlink ref="CC170" r:id="rId172" xr:uid="{00000000-0004-0000-0000-0000AB000000}"/>
    <hyperlink ref="CC171" r:id="rId173" xr:uid="{00000000-0004-0000-0000-0000AC000000}"/>
    <hyperlink ref="CC172" r:id="rId174" xr:uid="{00000000-0004-0000-0000-0000AD000000}"/>
    <hyperlink ref="CC173" r:id="rId175" xr:uid="{00000000-0004-0000-0000-0000AE000000}"/>
    <hyperlink ref="CC174" r:id="rId176" xr:uid="{00000000-0004-0000-0000-0000AF000000}"/>
    <hyperlink ref="CC175" r:id="rId177" xr:uid="{00000000-0004-0000-0000-0000B0000000}"/>
    <hyperlink ref="CC176" r:id="rId178" xr:uid="{00000000-0004-0000-0000-0000B1000000}"/>
    <hyperlink ref="CC177" r:id="rId179" xr:uid="{00000000-0004-0000-0000-0000B2000000}"/>
    <hyperlink ref="CC178" r:id="rId180" xr:uid="{00000000-0004-0000-0000-0000B3000000}"/>
    <hyperlink ref="CC179" r:id="rId181" xr:uid="{00000000-0004-0000-0000-0000B4000000}"/>
    <hyperlink ref="CC180" r:id="rId182" xr:uid="{00000000-0004-0000-0000-0000B5000000}"/>
    <hyperlink ref="CC181" r:id="rId183" xr:uid="{00000000-0004-0000-0000-0000B6000000}"/>
    <hyperlink ref="CC185" r:id="rId184" xr:uid="{00000000-0004-0000-0000-0000B7000000}"/>
    <hyperlink ref="CC186" r:id="rId185" xr:uid="{00000000-0004-0000-0000-0000B8000000}"/>
    <hyperlink ref="CC187" r:id="rId186" xr:uid="{00000000-0004-0000-0000-0000B9000000}"/>
    <hyperlink ref="CC189" r:id="rId187" xr:uid="{00000000-0004-0000-0000-0000BA000000}"/>
    <hyperlink ref="CC190" r:id="rId188" xr:uid="{00000000-0004-0000-0000-0000BB000000}"/>
    <hyperlink ref="CC191" r:id="rId189" xr:uid="{00000000-0004-0000-0000-0000BC000000}"/>
    <hyperlink ref="CC193" r:id="rId190" xr:uid="{00000000-0004-0000-0000-0000BD000000}"/>
    <hyperlink ref="CC195" r:id="rId191" xr:uid="{00000000-0004-0000-0000-0000BE000000}"/>
    <hyperlink ref="CC188" r:id="rId192" xr:uid="{00000000-0004-0000-0000-0000BF000000}"/>
    <hyperlink ref="CC194" r:id="rId193" xr:uid="{00000000-0004-0000-0000-0000C0000000}"/>
    <hyperlink ref="CC196" r:id="rId194" xr:uid="{00000000-0004-0000-0000-0000C1000000}"/>
    <hyperlink ref="CC197" r:id="rId195" xr:uid="{00000000-0004-0000-0000-0000C2000000}"/>
    <hyperlink ref="CC198" r:id="rId196" xr:uid="{00000000-0004-0000-0000-0000C3000000}"/>
    <hyperlink ref="CC199" r:id="rId197" xr:uid="{00000000-0004-0000-0000-0000C4000000}"/>
    <hyperlink ref="CC200" r:id="rId198" xr:uid="{00000000-0004-0000-0000-0000C5000000}"/>
    <hyperlink ref="CC201" r:id="rId199" xr:uid="{00000000-0004-0000-0000-0000C6000000}"/>
    <hyperlink ref="CC202" r:id="rId200" xr:uid="{00000000-0004-0000-0000-0000C7000000}"/>
    <hyperlink ref="CC203" r:id="rId201" xr:uid="{00000000-0004-0000-0000-0000C8000000}"/>
    <hyperlink ref="CC204" r:id="rId202" xr:uid="{00000000-0004-0000-0000-0000C9000000}"/>
    <hyperlink ref="CC205" r:id="rId203" xr:uid="{00000000-0004-0000-0000-0000CA000000}"/>
    <hyperlink ref="CC206" r:id="rId204" xr:uid="{00000000-0004-0000-0000-0000CB000000}"/>
    <hyperlink ref="CC207" r:id="rId205" xr:uid="{00000000-0004-0000-0000-0000CC000000}"/>
    <hyperlink ref="CC208" r:id="rId206" xr:uid="{00000000-0004-0000-0000-0000CD000000}"/>
    <hyperlink ref="CC209" r:id="rId207" xr:uid="{00000000-0004-0000-0000-0000CE000000}"/>
    <hyperlink ref="CC210" r:id="rId208" xr:uid="{00000000-0004-0000-0000-0000CF000000}"/>
    <hyperlink ref="CC212" r:id="rId209" xr:uid="{00000000-0004-0000-0000-0000D0000000}"/>
    <hyperlink ref="CC213" r:id="rId210" xr:uid="{00000000-0004-0000-0000-0000D1000000}"/>
    <hyperlink ref="CC214" r:id="rId211" xr:uid="{00000000-0004-0000-0000-0000D2000000}"/>
    <hyperlink ref="CC215" r:id="rId212" xr:uid="{00000000-0004-0000-0000-0000D3000000}"/>
    <hyperlink ref="CC216" r:id="rId213" xr:uid="{00000000-0004-0000-0000-0000D4000000}"/>
    <hyperlink ref="CC217" r:id="rId214" xr:uid="{00000000-0004-0000-0000-0000D5000000}"/>
    <hyperlink ref="CC218" r:id="rId215" xr:uid="{00000000-0004-0000-0000-0000D6000000}"/>
    <hyperlink ref="CC219" r:id="rId216" xr:uid="{00000000-0004-0000-0000-0000D7000000}"/>
    <hyperlink ref="CC220" r:id="rId217" xr:uid="{00000000-0004-0000-0000-0000D8000000}"/>
    <hyperlink ref="CC221" r:id="rId218" xr:uid="{00000000-0004-0000-0000-0000D9000000}"/>
    <hyperlink ref="CC222" r:id="rId219" xr:uid="{00000000-0004-0000-0000-0000DA000000}"/>
    <hyperlink ref="CC223" r:id="rId220" xr:uid="{00000000-0004-0000-0000-0000DB000000}"/>
    <hyperlink ref="CC224" r:id="rId221" xr:uid="{00000000-0004-0000-0000-0000DC000000}"/>
    <hyperlink ref="CC226" r:id="rId222" xr:uid="{00000000-0004-0000-0000-0000DD000000}"/>
    <hyperlink ref="CC225" r:id="rId223" xr:uid="{00000000-0004-0000-0000-0000DE000000}"/>
    <hyperlink ref="CC227" r:id="rId224" xr:uid="{00000000-0004-0000-0000-0000DF000000}"/>
    <hyperlink ref="CC228" r:id="rId225" xr:uid="{00000000-0004-0000-0000-0000E0000000}"/>
    <hyperlink ref="CC229" r:id="rId226" xr:uid="{00000000-0004-0000-0000-0000E1000000}"/>
    <hyperlink ref="CC230" r:id="rId227" xr:uid="{00000000-0004-0000-0000-0000E2000000}"/>
    <hyperlink ref="CC231" r:id="rId228" xr:uid="{00000000-0004-0000-0000-0000E3000000}"/>
    <hyperlink ref="CC232" r:id="rId229" xr:uid="{00000000-0004-0000-0000-0000E4000000}"/>
    <hyperlink ref="CC233" r:id="rId230" xr:uid="{00000000-0004-0000-0000-0000E5000000}"/>
    <hyperlink ref="CC3" r:id="rId231" xr:uid="{00000000-0004-0000-0000-0000E6000000}"/>
    <hyperlink ref="CC234" r:id="rId232" xr:uid="{00000000-0004-0000-0000-0000E7000000}"/>
    <hyperlink ref="CC235" r:id="rId233" xr:uid="{00000000-0004-0000-0000-0000E8000000}"/>
    <hyperlink ref="CC236" r:id="rId234" xr:uid="{00000000-0004-0000-0000-0000E9000000}"/>
    <hyperlink ref="CC237" r:id="rId235" xr:uid="{00000000-0004-0000-0000-0000EA000000}"/>
    <hyperlink ref="CC238" r:id="rId236" xr:uid="{00000000-0004-0000-0000-0000EB000000}"/>
    <hyperlink ref="CC239" r:id="rId237" xr:uid="{00000000-0004-0000-0000-0000EC000000}"/>
    <hyperlink ref="CC240" r:id="rId238" xr:uid="{00000000-0004-0000-0000-0000ED000000}"/>
    <hyperlink ref="CC241" r:id="rId239" xr:uid="{00000000-0004-0000-0000-0000EE000000}"/>
    <hyperlink ref="CC242" r:id="rId240" xr:uid="{00000000-0004-0000-0000-0000EF000000}"/>
    <hyperlink ref="CC243" r:id="rId241" xr:uid="{00000000-0004-0000-0000-0000F0000000}"/>
    <hyperlink ref="CC244" r:id="rId242" xr:uid="{00000000-0004-0000-0000-0000F1000000}"/>
    <hyperlink ref="CC245" r:id="rId243" xr:uid="{00000000-0004-0000-0000-0000F2000000}"/>
    <hyperlink ref="C246" r:id="rId244" display="https://www.secop.gov.co/CO1BusinessLine/Tendering/BuyerWorkAreaSpecificAreaGrids/RedirectToContractInNewWindow?mkey=52f7b232_4645_4b7a_a7e7_f8be4125889d&amp;docUniqueIdentifier=CO1.PCCNTR.2465490&amp;awardUniqueIdentifier=&amp;buyerDossierUniqueIdentifier=CO1.BDOS.1940631&amp;id=1044528" xr:uid="{00000000-0004-0000-0000-0000F3000000}"/>
    <hyperlink ref="CC246" r:id="rId245" xr:uid="{00000000-0004-0000-0000-0000F4000000}"/>
    <hyperlink ref="C247" r:id="rId246" display="https://www.secop.gov.co/CO1BusinessLine/Tendering/BuyerWorkAreaSpecificAreaGrids/RedirectToContractInNewWindow?mkey=a88b71af_cf0a_4031_a523_4eb73ecc8623&amp;docUniqueIdentifier=CO1.PCCNTR.2477309&amp;awardUniqueIdentifier=&amp;buyerDossierUniqueIdentifier=CO1.BDOS.1948701&amp;id=1050846" xr:uid="{00000000-0004-0000-0000-0000F5000000}"/>
    <hyperlink ref="CC247" r:id="rId247" xr:uid="{00000000-0004-0000-0000-0000F6000000}"/>
    <hyperlink ref="CC248" r:id="rId248" xr:uid="{00000000-0004-0000-0000-0000F7000000}"/>
    <hyperlink ref="C249" r:id="rId249" display="https://www.secop.gov.co/CO1BusinessLine/Tendering/BuyerWorkAreaSpecificAreaGrids/RedirectToContractInNewWindow?mkey=fb9c5a78_9a67_4bf9_bb3e_0ce7692ffa23&amp;docUniqueIdentifier=CO1.PCCNTR.2478333&amp;awardUniqueIdentifier=&amp;buyerDossierUniqueIdentifier=CO1.BDOS.1949029&amp;id=1051473" xr:uid="{00000000-0004-0000-0000-0000F8000000}"/>
    <hyperlink ref="CC250" r:id="rId250" xr:uid="{00000000-0004-0000-0000-0000F9000000}"/>
    <hyperlink ref="CC182" r:id="rId251" xr:uid="{00000000-0004-0000-0000-0000FA000000}"/>
    <hyperlink ref="AA200" r:id="rId252" tooltip="FDLUCD-198-2021(56144)" display="javascript:void(0);" xr:uid="{00000000-0004-0000-0000-0000FB000000}"/>
    <hyperlink ref="AA91" r:id="rId253" tooltip="FDLUCD-089-2021(56261)" display="javascript:void(0);" xr:uid="{00000000-0004-0000-0000-0000FC000000}"/>
    <hyperlink ref="AA89" r:id="rId254" tooltip="FDLUCD-087-2021(56814)" display="javascript:void(0);" xr:uid="{00000000-0004-0000-0000-0000FD000000}"/>
    <hyperlink ref="S188" r:id="rId255" xr:uid="{00000000-0004-0000-0000-0000FE000000}"/>
    <hyperlink ref="S232" r:id="rId256" xr:uid="{00000000-0004-0000-0000-0000FF000000}"/>
    <hyperlink ref="S62" r:id="rId257" xr:uid="{00000000-0004-0000-0000-000000010000}"/>
    <hyperlink ref="S66" r:id="rId258" xr:uid="{00000000-0004-0000-0000-000001010000}"/>
    <hyperlink ref="S70" r:id="rId259" xr:uid="{00000000-0004-0000-0000-000002010000}"/>
    <hyperlink ref="S73" r:id="rId260" xr:uid="{00000000-0004-0000-0000-000003010000}"/>
    <hyperlink ref="S90" r:id="rId261" xr:uid="{00000000-0004-0000-0000-000004010000}"/>
    <hyperlink ref="S91" r:id="rId262" xr:uid="{00000000-0004-0000-0000-000005010000}"/>
    <hyperlink ref="S92" r:id="rId263" xr:uid="{00000000-0004-0000-0000-000006010000}"/>
    <hyperlink ref="S102" r:id="rId264" xr:uid="{00000000-0004-0000-0000-000007010000}"/>
    <hyperlink ref="S98" r:id="rId265" xr:uid="{00000000-0004-0000-0000-000008010000}"/>
    <hyperlink ref="S228" r:id="rId266" xr:uid="{00000000-0004-0000-0000-000009010000}"/>
    <hyperlink ref="S220" r:id="rId267" xr:uid="{00000000-0004-0000-0000-00000A010000}"/>
    <hyperlink ref="S74" r:id="rId268" xr:uid="{00000000-0004-0000-0000-00000B010000}"/>
    <hyperlink ref="S157" r:id="rId269" xr:uid="{00000000-0004-0000-0000-00000C010000}"/>
    <hyperlink ref="S238" r:id="rId270" xr:uid="{00000000-0004-0000-0000-00000D010000}"/>
    <hyperlink ref="S152" r:id="rId271" xr:uid="{00000000-0004-0000-0000-00000E010000}"/>
    <hyperlink ref="R181" r:id="rId272" xr:uid="{00000000-0004-0000-0000-00000F010000}"/>
    <hyperlink ref="S141" r:id="rId273" xr:uid="{00000000-0004-0000-0000-000010010000}"/>
    <hyperlink ref="S142" r:id="rId274" xr:uid="{00000000-0004-0000-0000-000011010000}"/>
    <hyperlink ref="S144" r:id="rId275" xr:uid="{00000000-0004-0000-0000-000012010000}"/>
    <hyperlink ref="S145" r:id="rId276" xr:uid="{00000000-0004-0000-0000-000013010000}"/>
    <hyperlink ref="S146" r:id="rId277" xr:uid="{00000000-0004-0000-0000-000014010000}"/>
    <hyperlink ref="S148" r:id="rId278" xr:uid="{00000000-0004-0000-0000-000015010000}"/>
    <hyperlink ref="S151" r:id="rId279" xr:uid="{00000000-0004-0000-0000-000016010000}"/>
    <hyperlink ref="R250" r:id="rId280" xr:uid="{00000000-0004-0000-0000-000017010000}"/>
    <hyperlink ref="R248" r:id="rId281" xr:uid="{00000000-0004-0000-0000-000018010000}"/>
    <hyperlink ref="R247" r:id="rId282" xr:uid="{00000000-0004-0000-0000-000019010000}"/>
    <hyperlink ref="S245" r:id="rId283" xr:uid="{00000000-0004-0000-0000-00001A010000}"/>
    <hyperlink ref="S242" r:id="rId284" xr:uid="{00000000-0004-0000-0000-00001B010000}"/>
    <hyperlink ref="S237" r:id="rId285" xr:uid="{00000000-0004-0000-0000-00001C010000}"/>
    <hyperlink ref="S236" r:id="rId286" xr:uid="{00000000-0004-0000-0000-00001D010000}"/>
    <hyperlink ref="S231" r:id="rId287" xr:uid="{00000000-0004-0000-0000-00001E010000}"/>
    <hyperlink ref="S229" r:id="rId288" xr:uid="{00000000-0004-0000-0000-00001F010000}"/>
    <hyperlink ref="S227" r:id="rId289" xr:uid="{00000000-0004-0000-0000-000020010000}"/>
    <hyperlink ref="S226" r:id="rId290" xr:uid="{00000000-0004-0000-0000-000021010000}"/>
    <hyperlink ref="S225" r:id="rId291" xr:uid="{00000000-0004-0000-0000-000022010000}"/>
    <hyperlink ref="S222" r:id="rId292" xr:uid="{00000000-0004-0000-0000-000023010000}"/>
    <hyperlink ref="S213" r:id="rId293" xr:uid="{00000000-0004-0000-0000-000024010000}"/>
    <hyperlink ref="S212" r:id="rId294" xr:uid="{00000000-0004-0000-0000-000025010000}"/>
    <hyperlink ref="S210" r:id="rId295" xr:uid="{00000000-0004-0000-0000-000026010000}"/>
    <hyperlink ref="S208" r:id="rId296" xr:uid="{00000000-0004-0000-0000-000027010000}"/>
    <hyperlink ref="S207" r:id="rId297" xr:uid="{00000000-0004-0000-0000-000028010000}"/>
    <hyperlink ref="S206" r:id="rId298" xr:uid="{00000000-0004-0000-0000-000029010000}"/>
    <hyperlink ref="S205" r:id="rId299" xr:uid="{00000000-0004-0000-0000-00002A010000}"/>
    <hyperlink ref="S204" r:id="rId300" xr:uid="{00000000-0004-0000-0000-00002B010000}"/>
    <hyperlink ref="S203" r:id="rId301" xr:uid="{00000000-0004-0000-0000-00002C010000}"/>
    <hyperlink ref="S202" r:id="rId302" xr:uid="{00000000-0004-0000-0000-00002D010000}"/>
    <hyperlink ref="S200" r:id="rId303" xr:uid="{00000000-0004-0000-0000-00002E010000}"/>
    <hyperlink ref="S199" r:id="rId304" xr:uid="{00000000-0004-0000-0000-00002F010000}"/>
    <hyperlink ref="S198" r:id="rId305" xr:uid="{00000000-0004-0000-0000-000030010000}"/>
    <hyperlink ref="S195" r:id="rId306" xr:uid="{00000000-0004-0000-0000-000031010000}"/>
    <hyperlink ref="S194" r:id="rId307" xr:uid="{00000000-0004-0000-0000-000032010000}"/>
    <hyperlink ref="S193" r:id="rId308" xr:uid="{00000000-0004-0000-0000-000033010000}"/>
    <hyperlink ref="S192" r:id="rId309" xr:uid="{00000000-0004-0000-0000-000034010000}"/>
    <hyperlink ref="S191" r:id="rId310" xr:uid="{00000000-0004-0000-0000-000035010000}"/>
    <hyperlink ref="S189" r:id="rId311" xr:uid="{00000000-0004-0000-0000-000036010000}"/>
    <hyperlink ref="S184" r:id="rId312" xr:uid="{00000000-0004-0000-0000-000037010000}"/>
    <hyperlink ref="S183" r:id="rId313" xr:uid="{00000000-0004-0000-0000-000038010000}"/>
    <hyperlink ref="S179" r:id="rId314" xr:uid="{00000000-0004-0000-0000-000039010000}"/>
    <hyperlink ref="S178" r:id="rId315" xr:uid="{00000000-0004-0000-0000-00003A010000}"/>
    <hyperlink ref="S177" r:id="rId316" xr:uid="{00000000-0004-0000-0000-00003B010000}"/>
    <hyperlink ref="S176" r:id="rId317" xr:uid="{00000000-0004-0000-0000-00003C010000}"/>
    <hyperlink ref="S175" r:id="rId318" xr:uid="{00000000-0004-0000-0000-00003D010000}"/>
    <hyperlink ref="S173" r:id="rId319" xr:uid="{00000000-0004-0000-0000-00003E010000}"/>
    <hyperlink ref="S171" r:id="rId320" xr:uid="{00000000-0004-0000-0000-00003F010000}"/>
    <hyperlink ref="S170" r:id="rId321" xr:uid="{00000000-0004-0000-0000-000040010000}"/>
    <hyperlink ref="S168" r:id="rId322" xr:uid="{00000000-0004-0000-0000-000041010000}"/>
    <hyperlink ref="S164" r:id="rId323" xr:uid="{00000000-0004-0000-0000-000042010000}"/>
    <hyperlink ref="S162" r:id="rId324" display="alejandra.castro@gobiernobogota.gov.co" xr:uid="{00000000-0004-0000-0000-000043010000}"/>
    <hyperlink ref="S160" r:id="rId325" xr:uid="{00000000-0004-0000-0000-000044010000}"/>
    <hyperlink ref="S159" r:id="rId326" xr:uid="{00000000-0004-0000-0000-000045010000}"/>
    <hyperlink ref="S158" r:id="rId327" xr:uid="{00000000-0004-0000-0000-000046010000}"/>
    <hyperlink ref="S155" r:id="rId328" xr:uid="{00000000-0004-0000-0000-000047010000}"/>
    <hyperlink ref="S154" r:id="rId329" xr:uid="{00000000-0004-0000-0000-000048010000}"/>
    <hyperlink ref="S149" r:id="rId330" xr:uid="{00000000-0004-0000-0000-000049010000}"/>
    <hyperlink ref="S139" r:id="rId331" xr:uid="{00000000-0004-0000-0000-00004A010000}"/>
    <hyperlink ref="S138" r:id="rId332" xr:uid="{00000000-0004-0000-0000-00004B010000}"/>
    <hyperlink ref="S137" r:id="rId333" xr:uid="{00000000-0004-0000-0000-00004C010000}"/>
    <hyperlink ref="S135" r:id="rId334" xr:uid="{00000000-0004-0000-0000-00004D010000}"/>
    <hyperlink ref="S134" r:id="rId335" xr:uid="{00000000-0004-0000-0000-00004E010000}"/>
    <hyperlink ref="S133" r:id="rId336" xr:uid="{00000000-0004-0000-0000-00004F010000}"/>
    <hyperlink ref="S132" r:id="rId337" xr:uid="{00000000-0004-0000-0000-000050010000}"/>
    <hyperlink ref="S130" r:id="rId338" xr:uid="{00000000-0004-0000-0000-000051010000}"/>
    <hyperlink ref="S129" r:id="rId339" xr:uid="{00000000-0004-0000-0000-000052010000}"/>
    <hyperlink ref="S128" r:id="rId340" xr:uid="{00000000-0004-0000-0000-000053010000}"/>
    <hyperlink ref="S127" r:id="rId341" xr:uid="{00000000-0004-0000-0000-000054010000}"/>
    <hyperlink ref="S126" r:id="rId342" xr:uid="{00000000-0004-0000-0000-000055010000}"/>
    <hyperlink ref="S125" r:id="rId343" xr:uid="{00000000-0004-0000-0000-000056010000}"/>
    <hyperlink ref="S124" r:id="rId344" xr:uid="{00000000-0004-0000-0000-000057010000}"/>
    <hyperlink ref="S123" r:id="rId345" xr:uid="{00000000-0004-0000-0000-000058010000}"/>
    <hyperlink ref="S106" r:id="rId346" xr:uid="{00000000-0004-0000-0000-000059010000}"/>
    <hyperlink ref="S105" r:id="rId347" xr:uid="{00000000-0004-0000-0000-00005A010000}"/>
    <hyperlink ref="S104" r:id="rId348" xr:uid="{00000000-0004-0000-0000-00005B010000}"/>
    <hyperlink ref="S103" r:id="rId349" xr:uid="{00000000-0004-0000-0000-00005C010000}"/>
    <hyperlink ref="S101" r:id="rId350" xr:uid="{00000000-0004-0000-0000-00005D010000}"/>
    <hyperlink ref="S100" r:id="rId351" xr:uid="{00000000-0004-0000-0000-00005E010000}"/>
    <hyperlink ref="S97" r:id="rId352" xr:uid="{00000000-0004-0000-0000-00005F010000}"/>
    <hyperlink ref="S96" r:id="rId353" xr:uid="{00000000-0004-0000-0000-000060010000}"/>
    <hyperlink ref="S95" r:id="rId354" xr:uid="{00000000-0004-0000-0000-000061010000}"/>
    <hyperlink ref="S94" r:id="rId355" xr:uid="{00000000-0004-0000-0000-000062010000}"/>
    <hyperlink ref="S93" r:id="rId356" xr:uid="{00000000-0004-0000-0000-000063010000}"/>
    <hyperlink ref="S89" r:id="rId357" xr:uid="{00000000-0004-0000-0000-000064010000}"/>
    <hyperlink ref="S88" r:id="rId358" xr:uid="{00000000-0004-0000-0000-000065010000}"/>
    <hyperlink ref="S86" r:id="rId359" xr:uid="{00000000-0004-0000-0000-000066010000}"/>
    <hyperlink ref="S85" r:id="rId360" xr:uid="{00000000-0004-0000-0000-000067010000}"/>
    <hyperlink ref="S84" r:id="rId361" xr:uid="{00000000-0004-0000-0000-000068010000}"/>
    <hyperlink ref="S83" r:id="rId362" xr:uid="{00000000-0004-0000-0000-000069010000}"/>
    <hyperlink ref="S82" r:id="rId363" xr:uid="{00000000-0004-0000-0000-00006A010000}"/>
    <hyperlink ref="S81" r:id="rId364" xr:uid="{00000000-0004-0000-0000-00006B010000}"/>
    <hyperlink ref="S80" r:id="rId365" xr:uid="{00000000-0004-0000-0000-00006C010000}"/>
    <hyperlink ref="S79" r:id="rId366" xr:uid="{00000000-0004-0000-0000-00006D010000}"/>
    <hyperlink ref="S78" r:id="rId367" xr:uid="{00000000-0004-0000-0000-00006E010000}"/>
    <hyperlink ref="S77" r:id="rId368" xr:uid="{00000000-0004-0000-0000-00006F010000}"/>
    <hyperlink ref="S76" r:id="rId369" xr:uid="{00000000-0004-0000-0000-000070010000}"/>
    <hyperlink ref="S75" r:id="rId370" xr:uid="{00000000-0004-0000-0000-000071010000}"/>
    <hyperlink ref="S72" r:id="rId371" xr:uid="{00000000-0004-0000-0000-000072010000}"/>
    <hyperlink ref="S71" r:id="rId372" xr:uid="{00000000-0004-0000-0000-000073010000}"/>
    <hyperlink ref="S69" r:id="rId373" xr:uid="{00000000-0004-0000-0000-000074010000}"/>
    <hyperlink ref="S68" r:id="rId374" xr:uid="{00000000-0004-0000-0000-000075010000}"/>
    <hyperlink ref="S67" r:id="rId375" xr:uid="{00000000-0004-0000-0000-000076010000}"/>
    <hyperlink ref="S65" r:id="rId376" xr:uid="{00000000-0004-0000-0000-000077010000}"/>
    <hyperlink ref="S64" r:id="rId377" xr:uid="{00000000-0004-0000-0000-000078010000}"/>
    <hyperlink ref="S63" r:id="rId378" xr:uid="{00000000-0004-0000-0000-000079010000}"/>
    <hyperlink ref="S28" r:id="rId379" xr:uid="{00000000-0004-0000-0000-00007A010000}"/>
    <hyperlink ref="S27" r:id="rId380" xr:uid="{00000000-0004-0000-0000-00007B010000}"/>
    <hyperlink ref="S26" r:id="rId381" xr:uid="{00000000-0004-0000-0000-00007C010000}"/>
    <hyperlink ref="S25" r:id="rId382" xr:uid="{00000000-0004-0000-0000-00007D010000}"/>
    <hyperlink ref="S24" r:id="rId383" xr:uid="{00000000-0004-0000-0000-00007E010000}"/>
    <hyperlink ref="S23" r:id="rId384" xr:uid="{00000000-0004-0000-0000-00007F010000}"/>
    <hyperlink ref="S22" r:id="rId385" xr:uid="{00000000-0004-0000-0000-000080010000}"/>
    <hyperlink ref="S20" r:id="rId386" xr:uid="{00000000-0004-0000-0000-000081010000}"/>
    <hyperlink ref="S19" r:id="rId387" xr:uid="{00000000-0004-0000-0000-000082010000}"/>
    <hyperlink ref="S18" r:id="rId388" xr:uid="{00000000-0004-0000-0000-000083010000}"/>
    <hyperlink ref="S17" r:id="rId389" xr:uid="{00000000-0004-0000-0000-000084010000}"/>
    <hyperlink ref="S16" r:id="rId390" xr:uid="{00000000-0004-0000-0000-000085010000}"/>
    <hyperlink ref="S15" r:id="rId391" xr:uid="{00000000-0004-0000-0000-000086010000}"/>
    <hyperlink ref="S14" r:id="rId392" xr:uid="{00000000-0004-0000-0000-000087010000}"/>
    <hyperlink ref="S13" r:id="rId393" xr:uid="{00000000-0004-0000-0000-000088010000}"/>
    <hyperlink ref="S12" r:id="rId394" xr:uid="{00000000-0004-0000-0000-000089010000}"/>
    <hyperlink ref="S11" r:id="rId395" xr:uid="{00000000-0004-0000-0000-00008A010000}"/>
    <hyperlink ref="S10" r:id="rId396" xr:uid="{00000000-0004-0000-0000-00008B010000}"/>
    <hyperlink ref="S9" r:id="rId397" xr:uid="{00000000-0004-0000-0000-00008C010000}"/>
    <hyperlink ref="S8" r:id="rId398" xr:uid="{00000000-0004-0000-0000-00008D010000}"/>
    <hyperlink ref="S7" r:id="rId399" xr:uid="{00000000-0004-0000-0000-00008E010000}"/>
    <hyperlink ref="S6" r:id="rId400" xr:uid="{00000000-0004-0000-0000-00008F010000}"/>
    <hyperlink ref="S5" r:id="rId401" xr:uid="{00000000-0004-0000-0000-000090010000}"/>
    <hyperlink ref="S4" r:id="rId402" xr:uid="{00000000-0004-0000-0000-000091010000}"/>
    <hyperlink ref="R246" r:id="rId403" xr:uid="{00000000-0004-0000-0000-000092010000}"/>
    <hyperlink ref="R245" r:id="rId404" xr:uid="{00000000-0004-0000-0000-000093010000}"/>
    <hyperlink ref="R244" r:id="rId405" xr:uid="{00000000-0004-0000-0000-000094010000}"/>
    <hyperlink ref="R243" r:id="rId406" xr:uid="{00000000-0004-0000-0000-000095010000}"/>
    <hyperlink ref="R242" r:id="rId407" xr:uid="{00000000-0004-0000-0000-000096010000}"/>
    <hyperlink ref="R241" r:id="rId408" xr:uid="{00000000-0004-0000-0000-000097010000}"/>
    <hyperlink ref="R240" r:id="rId409" xr:uid="{00000000-0004-0000-0000-000098010000}"/>
    <hyperlink ref="R239" r:id="rId410" xr:uid="{00000000-0004-0000-0000-000099010000}"/>
    <hyperlink ref="R238" r:id="rId411" xr:uid="{00000000-0004-0000-0000-00009A010000}"/>
    <hyperlink ref="R237" r:id="rId412" xr:uid="{00000000-0004-0000-0000-00009B010000}"/>
    <hyperlink ref="R236" r:id="rId413" xr:uid="{00000000-0004-0000-0000-00009C010000}"/>
    <hyperlink ref="R235" r:id="rId414" xr:uid="{00000000-0004-0000-0000-00009D010000}"/>
    <hyperlink ref="R234" r:id="rId415" xr:uid="{00000000-0004-0000-0000-00009E010000}"/>
    <hyperlink ref="R211" r:id="rId416" xr:uid="{00000000-0004-0000-0000-00009F010000}"/>
    <hyperlink ref="R233" r:id="rId417" xr:uid="{00000000-0004-0000-0000-0000A0010000}"/>
    <hyperlink ref="R232" r:id="rId418" xr:uid="{00000000-0004-0000-0000-0000A1010000}"/>
    <hyperlink ref="R231" r:id="rId419" xr:uid="{00000000-0004-0000-0000-0000A2010000}"/>
    <hyperlink ref="R230" r:id="rId420" xr:uid="{00000000-0004-0000-0000-0000A3010000}"/>
    <hyperlink ref="R229" r:id="rId421" xr:uid="{00000000-0004-0000-0000-0000A4010000}"/>
    <hyperlink ref="R228" r:id="rId422" xr:uid="{00000000-0004-0000-0000-0000A5010000}"/>
    <hyperlink ref="R227" r:id="rId423" xr:uid="{00000000-0004-0000-0000-0000A6010000}"/>
    <hyperlink ref="R225" r:id="rId424" xr:uid="{00000000-0004-0000-0000-0000A7010000}"/>
    <hyperlink ref="R226" r:id="rId425" xr:uid="{00000000-0004-0000-0000-0000A8010000}"/>
    <hyperlink ref="R224" r:id="rId426" xr:uid="{00000000-0004-0000-0000-0000A9010000}"/>
    <hyperlink ref="R223" r:id="rId427" xr:uid="{00000000-0004-0000-0000-0000AA010000}"/>
    <hyperlink ref="R222" r:id="rId428" xr:uid="{00000000-0004-0000-0000-0000AB010000}"/>
    <hyperlink ref="R221" r:id="rId429" xr:uid="{00000000-0004-0000-0000-0000AC010000}"/>
    <hyperlink ref="R220" r:id="rId430" xr:uid="{00000000-0004-0000-0000-0000AD010000}"/>
    <hyperlink ref="R219" r:id="rId431" xr:uid="{00000000-0004-0000-0000-0000AE010000}"/>
    <hyperlink ref="R218" r:id="rId432" xr:uid="{00000000-0004-0000-0000-0000AF010000}"/>
    <hyperlink ref="R217" r:id="rId433" xr:uid="{00000000-0004-0000-0000-0000B0010000}"/>
    <hyperlink ref="R216" r:id="rId434" xr:uid="{00000000-0004-0000-0000-0000B1010000}"/>
    <hyperlink ref="R215" r:id="rId435" xr:uid="{00000000-0004-0000-0000-0000B2010000}"/>
    <hyperlink ref="R213" r:id="rId436" xr:uid="{00000000-0004-0000-0000-0000B3010000}"/>
    <hyperlink ref="R214" r:id="rId437" xr:uid="{00000000-0004-0000-0000-0000B4010000}"/>
    <hyperlink ref="R212" r:id="rId438" xr:uid="{00000000-0004-0000-0000-0000B5010000}"/>
    <hyperlink ref="R210" r:id="rId439" xr:uid="{00000000-0004-0000-0000-0000B6010000}"/>
    <hyperlink ref="R209" r:id="rId440" xr:uid="{00000000-0004-0000-0000-0000B7010000}"/>
    <hyperlink ref="R208" r:id="rId441" xr:uid="{00000000-0004-0000-0000-0000B8010000}"/>
    <hyperlink ref="R207" r:id="rId442" xr:uid="{00000000-0004-0000-0000-0000B9010000}"/>
    <hyperlink ref="R206" r:id="rId443" xr:uid="{00000000-0004-0000-0000-0000BA010000}"/>
    <hyperlink ref="R205" r:id="rId444" xr:uid="{00000000-0004-0000-0000-0000BB010000}"/>
    <hyperlink ref="R204" r:id="rId445" xr:uid="{00000000-0004-0000-0000-0000BC010000}"/>
    <hyperlink ref="R203" r:id="rId446" xr:uid="{00000000-0004-0000-0000-0000BD010000}"/>
    <hyperlink ref="R202" r:id="rId447" xr:uid="{00000000-0004-0000-0000-0000BE010000}"/>
    <hyperlink ref="R201" r:id="rId448" xr:uid="{00000000-0004-0000-0000-0000BF010000}"/>
    <hyperlink ref="R200" r:id="rId449" xr:uid="{00000000-0004-0000-0000-0000C0010000}"/>
    <hyperlink ref="R199" r:id="rId450" xr:uid="{00000000-0004-0000-0000-0000C1010000}"/>
    <hyperlink ref="R198" r:id="rId451" xr:uid="{00000000-0004-0000-0000-0000C2010000}"/>
    <hyperlink ref="R197" r:id="rId452" xr:uid="{00000000-0004-0000-0000-0000C3010000}"/>
    <hyperlink ref="R196" r:id="rId453" xr:uid="{00000000-0004-0000-0000-0000C4010000}"/>
    <hyperlink ref="R194" r:id="rId454" xr:uid="{00000000-0004-0000-0000-0000C5010000}"/>
    <hyperlink ref="R188" r:id="rId455" xr:uid="{00000000-0004-0000-0000-0000C6010000}"/>
    <hyperlink ref="R195" r:id="rId456" xr:uid="{00000000-0004-0000-0000-0000C7010000}"/>
    <hyperlink ref="R193" r:id="rId457" xr:uid="{00000000-0004-0000-0000-0000C8010000}"/>
    <hyperlink ref="R192" r:id="rId458" xr:uid="{00000000-0004-0000-0000-0000C9010000}"/>
    <hyperlink ref="R191" r:id="rId459" xr:uid="{00000000-0004-0000-0000-0000CA010000}"/>
    <hyperlink ref="R190" r:id="rId460" xr:uid="{00000000-0004-0000-0000-0000CB010000}"/>
    <hyperlink ref="R189" r:id="rId461" xr:uid="{00000000-0004-0000-0000-0000CC010000}"/>
    <hyperlink ref="R187" r:id="rId462" xr:uid="{00000000-0004-0000-0000-0000CD010000}"/>
    <hyperlink ref="R186" r:id="rId463" xr:uid="{00000000-0004-0000-0000-0000CE010000}"/>
    <hyperlink ref="R185" r:id="rId464" xr:uid="{00000000-0004-0000-0000-0000CF010000}"/>
    <hyperlink ref="R184" r:id="rId465" xr:uid="{00000000-0004-0000-0000-0000D0010000}"/>
    <hyperlink ref="R183" r:id="rId466" xr:uid="{00000000-0004-0000-0000-0000D1010000}"/>
    <hyperlink ref="R180" r:id="rId467" xr:uid="{00000000-0004-0000-0000-0000D2010000}"/>
    <hyperlink ref="R178" r:id="rId468" xr:uid="{00000000-0004-0000-0000-0000D3010000}"/>
    <hyperlink ref="R179" r:id="rId469" xr:uid="{00000000-0004-0000-0000-0000D4010000}"/>
    <hyperlink ref="R177" r:id="rId470" xr:uid="{00000000-0004-0000-0000-0000D5010000}"/>
    <hyperlink ref="R176" r:id="rId471" xr:uid="{00000000-0004-0000-0000-0000D6010000}"/>
    <hyperlink ref="R175" r:id="rId472" xr:uid="{00000000-0004-0000-0000-0000D7010000}"/>
    <hyperlink ref="R174" r:id="rId473" xr:uid="{00000000-0004-0000-0000-0000D8010000}"/>
    <hyperlink ref="R173" r:id="rId474" xr:uid="{00000000-0004-0000-0000-0000D9010000}"/>
    <hyperlink ref="R172" r:id="rId475" xr:uid="{00000000-0004-0000-0000-0000DA010000}"/>
    <hyperlink ref="R171" r:id="rId476" xr:uid="{00000000-0004-0000-0000-0000DB010000}"/>
    <hyperlink ref="R170" r:id="rId477" xr:uid="{00000000-0004-0000-0000-0000DC010000}"/>
    <hyperlink ref="R169" r:id="rId478" xr:uid="{00000000-0004-0000-0000-0000DD010000}"/>
    <hyperlink ref="R168" r:id="rId479" xr:uid="{00000000-0004-0000-0000-0000DE010000}"/>
    <hyperlink ref="R167" r:id="rId480" xr:uid="{00000000-0004-0000-0000-0000DF010000}"/>
    <hyperlink ref="R166" r:id="rId481" xr:uid="{00000000-0004-0000-0000-0000E0010000}"/>
    <hyperlink ref="R165" r:id="rId482" xr:uid="{00000000-0004-0000-0000-0000E1010000}"/>
    <hyperlink ref="R164" r:id="rId483" xr:uid="{00000000-0004-0000-0000-0000E2010000}"/>
    <hyperlink ref="R163" r:id="rId484" xr:uid="{00000000-0004-0000-0000-0000E3010000}"/>
    <hyperlink ref="R162" r:id="rId485" display="alejandracastromoreno16@hotmail.com" xr:uid="{00000000-0004-0000-0000-0000E4010000}"/>
    <hyperlink ref="R141" r:id="rId486" xr:uid="{00000000-0004-0000-0000-0000E5010000}"/>
    <hyperlink ref="R18" r:id="rId487" xr:uid="{00000000-0004-0000-0000-0000E6010000}"/>
    <hyperlink ref="R161" r:id="rId488" xr:uid="{00000000-0004-0000-0000-0000E7010000}"/>
    <hyperlink ref="R159" r:id="rId489" xr:uid="{00000000-0004-0000-0000-0000E8010000}"/>
    <hyperlink ref="R158" r:id="rId490" xr:uid="{00000000-0004-0000-0000-0000E9010000}"/>
    <hyperlink ref="R157" r:id="rId491" xr:uid="{00000000-0004-0000-0000-0000EA010000}"/>
    <hyperlink ref="R156" r:id="rId492" xr:uid="{00000000-0004-0000-0000-0000EB010000}"/>
    <hyperlink ref="R147" r:id="rId493" xr:uid="{00000000-0004-0000-0000-0000EC010000}"/>
    <hyperlink ref="R155" r:id="rId494" xr:uid="{00000000-0004-0000-0000-0000ED010000}"/>
    <hyperlink ref="R154" r:id="rId495" xr:uid="{00000000-0004-0000-0000-0000EE010000}"/>
    <hyperlink ref="R153" r:id="rId496" xr:uid="{00000000-0004-0000-0000-0000EF010000}"/>
    <hyperlink ref="R152" r:id="rId497" xr:uid="{00000000-0004-0000-0000-0000F0010000}"/>
    <hyperlink ref="R151" r:id="rId498" xr:uid="{00000000-0004-0000-0000-0000F1010000}"/>
    <hyperlink ref="R150" r:id="rId499" xr:uid="{00000000-0004-0000-0000-0000F2010000}"/>
    <hyperlink ref="R149" r:id="rId500" xr:uid="{00000000-0004-0000-0000-0000F3010000}"/>
    <hyperlink ref="R148" r:id="rId501" xr:uid="{00000000-0004-0000-0000-0000F4010000}"/>
    <hyperlink ref="R146" r:id="rId502" xr:uid="{00000000-0004-0000-0000-0000F5010000}"/>
    <hyperlink ref="R145" r:id="rId503" xr:uid="{00000000-0004-0000-0000-0000F6010000}"/>
    <hyperlink ref="R144" r:id="rId504" xr:uid="{00000000-0004-0000-0000-0000F7010000}"/>
    <hyperlink ref="R143" r:id="rId505" xr:uid="{00000000-0004-0000-0000-0000F8010000}"/>
    <hyperlink ref="R142" r:id="rId506" xr:uid="{00000000-0004-0000-0000-0000F9010000}"/>
    <hyperlink ref="R140" r:id="rId507" xr:uid="{00000000-0004-0000-0000-0000FA010000}"/>
    <hyperlink ref="R139" r:id="rId508" xr:uid="{00000000-0004-0000-0000-0000FB010000}"/>
    <hyperlink ref="R138" r:id="rId509" xr:uid="{00000000-0004-0000-0000-0000FC010000}"/>
    <hyperlink ref="R137" r:id="rId510" xr:uid="{00000000-0004-0000-0000-0000FD010000}"/>
    <hyperlink ref="R136" r:id="rId511" xr:uid="{00000000-0004-0000-0000-0000FE010000}"/>
    <hyperlink ref="R135" r:id="rId512" xr:uid="{00000000-0004-0000-0000-0000FF010000}"/>
    <hyperlink ref="R134" r:id="rId513" xr:uid="{00000000-0004-0000-0000-000000020000}"/>
    <hyperlink ref="R133" r:id="rId514" xr:uid="{00000000-0004-0000-0000-000001020000}"/>
    <hyperlink ref="R132" r:id="rId515" xr:uid="{00000000-0004-0000-0000-000002020000}"/>
    <hyperlink ref="R131" r:id="rId516" xr:uid="{00000000-0004-0000-0000-000003020000}"/>
    <hyperlink ref="R130" r:id="rId517" xr:uid="{00000000-0004-0000-0000-000004020000}"/>
    <hyperlink ref="R129" r:id="rId518" xr:uid="{00000000-0004-0000-0000-000005020000}"/>
    <hyperlink ref="R128" r:id="rId519" xr:uid="{00000000-0004-0000-0000-000006020000}"/>
    <hyperlink ref="R127" r:id="rId520" xr:uid="{00000000-0004-0000-0000-000007020000}"/>
    <hyperlink ref="R126" r:id="rId521" xr:uid="{00000000-0004-0000-0000-000008020000}"/>
    <hyperlink ref="R125" r:id="rId522" xr:uid="{00000000-0004-0000-0000-000009020000}"/>
    <hyperlink ref="R124" r:id="rId523" xr:uid="{00000000-0004-0000-0000-00000A020000}"/>
    <hyperlink ref="R123" r:id="rId524" xr:uid="{00000000-0004-0000-0000-00000B020000}"/>
    <hyperlink ref="R122" r:id="rId525" xr:uid="{00000000-0004-0000-0000-00000C020000}"/>
    <hyperlink ref="R121" r:id="rId526" xr:uid="{00000000-0004-0000-0000-00000D020000}"/>
    <hyperlink ref="R120" r:id="rId527" xr:uid="{00000000-0004-0000-0000-00000E020000}"/>
    <hyperlink ref="R119" r:id="rId528" xr:uid="{00000000-0004-0000-0000-00000F020000}"/>
    <hyperlink ref="R118" r:id="rId529" xr:uid="{00000000-0004-0000-0000-000010020000}"/>
    <hyperlink ref="R117" r:id="rId530" xr:uid="{00000000-0004-0000-0000-000011020000}"/>
    <hyperlink ref="R116" r:id="rId531" xr:uid="{00000000-0004-0000-0000-000012020000}"/>
    <hyperlink ref="R114" r:id="rId532" xr:uid="{00000000-0004-0000-0000-000013020000}"/>
    <hyperlink ref="R113" r:id="rId533" xr:uid="{00000000-0004-0000-0000-000014020000}"/>
    <hyperlink ref="R112" r:id="rId534" xr:uid="{00000000-0004-0000-0000-000015020000}"/>
    <hyperlink ref="R111" r:id="rId535" xr:uid="{00000000-0004-0000-0000-000016020000}"/>
    <hyperlink ref="R110" r:id="rId536" xr:uid="{00000000-0004-0000-0000-000017020000}"/>
    <hyperlink ref="R109" r:id="rId537" xr:uid="{00000000-0004-0000-0000-000018020000}"/>
    <hyperlink ref="R108" r:id="rId538" xr:uid="{00000000-0004-0000-0000-000019020000}"/>
    <hyperlink ref="R107" r:id="rId539" xr:uid="{00000000-0004-0000-0000-00001A020000}"/>
    <hyperlink ref="R106" r:id="rId540" xr:uid="{00000000-0004-0000-0000-00001B020000}"/>
    <hyperlink ref="R104" r:id="rId541" xr:uid="{00000000-0004-0000-0000-00001C020000}"/>
    <hyperlink ref="R105" r:id="rId542" xr:uid="{00000000-0004-0000-0000-00001D020000}"/>
    <hyperlink ref="R103" r:id="rId543" xr:uid="{00000000-0004-0000-0000-00001E020000}"/>
    <hyperlink ref="R102" r:id="rId544" xr:uid="{00000000-0004-0000-0000-00001F020000}"/>
    <hyperlink ref="R101" r:id="rId545" xr:uid="{00000000-0004-0000-0000-000020020000}"/>
    <hyperlink ref="R100" r:id="rId546" xr:uid="{00000000-0004-0000-0000-000021020000}"/>
    <hyperlink ref="R99" r:id="rId547" xr:uid="{00000000-0004-0000-0000-000022020000}"/>
    <hyperlink ref="R98" r:id="rId548" xr:uid="{00000000-0004-0000-0000-000023020000}"/>
    <hyperlink ref="R97" r:id="rId549" xr:uid="{00000000-0004-0000-0000-000024020000}"/>
    <hyperlink ref="R96" r:id="rId550" xr:uid="{00000000-0004-0000-0000-000025020000}"/>
    <hyperlink ref="R95" r:id="rId551" xr:uid="{00000000-0004-0000-0000-000026020000}"/>
    <hyperlink ref="R94" r:id="rId552" xr:uid="{00000000-0004-0000-0000-000027020000}"/>
    <hyperlink ref="R93" r:id="rId553" xr:uid="{00000000-0004-0000-0000-000028020000}"/>
    <hyperlink ref="R92" r:id="rId554" xr:uid="{00000000-0004-0000-0000-000029020000}"/>
    <hyperlink ref="R90" r:id="rId555" xr:uid="{00000000-0004-0000-0000-00002A020000}"/>
    <hyperlink ref="R89" r:id="rId556" xr:uid="{00000000-0004-0000-0000-00002B020000}"/>
    <hyperlink ref="R88" r:id="rId557" xr:uid="{00000000-0004-0000-0000-00002C020000}"/>
    <hyperlink ref="R87" r:id="rId558" xr:uid="{00000000-0004-0000-0000-00002D020000}"/>
    <hyperlink ref="R86" r:id="rId559" xr:uid="{00000000-0004-0000-0000-00002E020000}"/>
    <hyperlink ref="R85" r:id="rId560" xr:uid="{00000000-0004-0000-0000-00002F020000}"/>
    <hyperlink ref="R84" r:id="rId561" xr:uid="{00000000-0004-0000-0000-000030020000}"/>
    <hyperlink ref="R83" r:id="rId562" xr:uid="{00000000-0004-0000-0000-000031020000}"/>
    <hyperlink ref="R82" r:id="rId563" xr:uid="{00000000-0004-0000-0000-000032020000}"/>
    <hyperlink ref="R81" r:id="rId564" xr:uid="{00000000-0004-0000-0000-000033020000}"/>
    <hyperlink ref="R80" r:id="rId565" xr:uid="{00000000-0004-0000-0000-000034020000}"/>
    <hyperlink ref="R79" r:id="rId566" xr:uid="{00000000-0004-0000-0000-000035020000}"/>
    <hyperlink ref="R78" r:id="rId567" xr:uid="{00000000-0004-0000-0000-000036020000}"/>
    <hyperlink ref="R77" r:id="rId568" xr:uid="{00000000-0004-0000-0000-000037020000}"/>
    <hyperlink ref="R76" r:id="rId569" xr:uid="{00000000-0004-0000-0000-000038020000}"/>
    <hyperlink ref="R75" r:id="rId570" xr:uid="{00000000-0004-0000-0000-000039020000}"/>
    <hyperlink ref="R74" r:id="rId571" xr:uid="{00000000-0004-0000-0000-00003A020000}"/>
    <hyperlink ref="R73" r:id="rId572" xr:uid="{00000000-0004-0000-0000-00003B020000}"/>
    <hyperlink ref="R72" r:id="rId573" xr:uid="{00000000-0004-0000-0000-00003C020000}"/>
    <hyperlink ref="R71" r:id="rId574" xr:uid="{00000000-0004-0000-0000-00003D020000}"/>
    <hyperlink ref="R69" r:id="rId575" xr:uid="{00000000-0004-0000-0000-00003E020000}"/>
    <hyperlink ref="R68" r:id="rId576" xr:uid="{00000000-0004-0000-0000-00003F020000}"/>
    <hyperlink ref="R67" r:id="rId577" xr:uid="{00000000-0004-0000-0000-000040020000}"/>
    <hyperlink ref="R66" r:id="rId578" xr:uid="{00000000-0004-0000-0000-000041020000}"/>
    <hyperlink ref="R65" r:id="rId579" xr:uid="{00000000-0004-0000-0000-000042020000}"/>
    <hyperlink ref="R64" r:id="rId580" xr:uid="{00000000-0004-0000-0000-000043020000}"/>
    <hyperlink ref="R63" r:id="rId581" xr:uid="{00000000-0004-0000-0000-000044020000}"/>
    <hyperlink ref="R62" r:id="rId582" xr:uid="{00000000-0004-0000-0000-000045020000}"/>
    <hyperlink ref="R61" r:id="rId583" xr:uid="{00000000-0004-0000-0000-000046020000}"/>
    <hyperlink ref="R60" r:id="rId584" xr:uid="{00000000-0004-0000-0000-000047020000}"/>
    <hyperlink ref="R59" r:id="rId585" xr:uid="{00000000-0004-0000-0000-000048020000}"/>
    <hyperlink ref="R58" r:id="rId586" xr:uid="{00000000-0004-0000-0000-000049020000}"/>
    <hyperlink ref="R57" r:id="rId587" xr:uid="{00000000-0004-0000-0000-00004A020000}"/>
    <hyperlink ref="R56" r:id="rId588" xr:uid="{00000000-0004-0000-0000-00004B020000}"/>
    <hyperlink ref="R55" r:id="rId589" xr:uid="{00000000-0004-0000-0000-00004C020000}"/>
    <hyperlink ref="R54" r:id="rId590" xr:uid="{00000000-0004-0000-0000-00004D020000}"/>
    <hyperlink ref="R53" r:id="rId591" xr:uid="{00000000-0004-0000-0000-00004E020000}"/>
    <hyperlink ref="R52" r:id="rId592" xr:uid="{00000000-0004-0000-0000-00004F020000}"/>
    <hyperlink ref="R51" r:id="rId593" xr:uid="{00000000-0004-0000-0000-000050020000}"/>
    <hyperlink ref="R50" r:id="rId594" xr:uid="{00000000-0004-0000-0000-000051020000}"/>
    <hyperlink ref="R49" r:id="rId595" xr:uid="{00000000-0004-0000-0000-000052020000}"/>
    <hyperlink ref="R48" r:id="rId596" xr:uid="{00000000-0004-0000-0000-000053020000}"/>
    <hyperlink ref="R47" r:id="rId597" xr:uid="{00000000-0004-0000-0000-000054020000}"/>
    <hyperlink ref="R46" r:id="rId598" xr:uid="{00000000-0004-0000-0000-000055020000}"/>
    <hyperlink ref="R45" r:id="rId599" xr:uid="{00000000-0004-0000-0000-000056020000}"/>
    <hyperlink ref="R44" r:id="rId600" xr:uid="{00000000-0004-0000-0000-000057020000}"/>
    <hyperlink ref="R43" r:id="rId601" xr:uid="{00000000-0004-0000-0000-000058020000}"/>
    <hyperlink ref="R41" r:id="rId602" xr:uid="{00000000-0004-0000-0000-000059020000}"/>
    <hyperlink ref="R40" r:id="rId603" xr:uid="{00000000-0004-0000-0000-00005A020000}"/>
    <hyperlink ref="R39" r:id="rId604" xr:uid="{00000000-0004-0000-0000-00005B020000}"/>
    <hyperlink ref="R38" r:id="rId605" xr:uid="{00000000-0004-0000-0000-00005C020000}"/>
    <hyperlink ref="R37" r:id="rId606" xr:uid="{00000000-0004-0000-0000-00005D020000}"/>
    <hyperlink ref="R36" r:id="rId607" xr:uid="{00000000-0004-0000-0000-00005E020000}"/>
    <hyperlink ref="R35" r:id="rId608" xr:uid="{00000000-0004-0000-0000-00005F020000}"/>
    <hyperlink ref="R34" r:id="rId609" xr:uid="{00000000-0004-0000-0000-000060020000}"/>
    <hyperlink ref="R33" r:id="rId610" xr:uid="{00000000-0004-0000-0000-000061020000}"/>
    <hyperlink ref="R32" r:id="rId611" xr:uid="{00000000-0004-0000-0000-000062020000}"/>
    <hyperlink ref="R31" r:id="rId612" xr:uid="{00000000-0004-0000-0000-000063020000}"/>
    <hyperlink ref="R30" r:id="rId613" xr:uid="{00000000-0004-0000-0000-000064020000}"/>
    <hyperlink ref="R29" r:id="rId614" xr:uid="{00000000-0004-0000-0000-000065020000}"/>
    <hyperlink ref="R28" r:id="rId615" xr:uid="{00000000-0004-0000-0000-000066020000}"/>
    <hyperlink ref="R27" r:id="rId616" xr:uid="{00000000-0004-0000-0000-000067020000}"/>
    <hyperlink ref="R25" r:id="rId617" xr:uid="{00000000-0004-0000-0000-000068020000}"/>
    <hyperlink ref="R24" r:id="rId618" xr:uid="{00000000-0004-0000-0000-000069020000}"/>
    <hyperlink ref="R23" r:id="rId619" xr:uid="{00000000-0004-0000-0000-00006A020000}"/>
    <hyperlink ref="R22" r:id="rId620" xr:uid="{00000000-0004-0000-0000-00006B020000}"/>
    <hyperlink ref="R21" r:id="rId621" xr:uid="{00000000-0004-0000-0000-00006C020000}"/>
    <hyperlink ref="R20" r:id="rId622" xr:uid="{00000000-0004-0000-0000-00006D020000}"/>
    <hyperlink ref="R19" r:id="rId623" xr:uid="{00000000-0004-0000-0000-00006E020000}"/>
    <hyperlink ref="R17" r:id="rId624" xr:uid="{00000000-0004-0000-0000-00006F020000}"/>
    <hyperlink ref="R16" r:id="rId625" xr:uid="{00000000-0004-0000-0000-000070020000}"/>
    <hyperlink ref="R15" r:id="rId626" xr:uid="{00000000-0004-0000-0000-000071020000}"/>
    <hyperlink ref="R14" r:id="rId627" xr:uid="{00000000-0004-0000-0000-000072020000}"/>
    <hyperlink ref="R13" r:id="rId628" xr:uid="{00000000-0004-0000-0000-000073020000}"/>
    <hyperlink ref="R12" r:id="rId629" xr:uid="{00000000-0004-0000-0000-000074020000}"/>
    <hyperlink ref="R11" r:id="rId630" xr:uid="{00000000-0004-0000-0000-000075020000}"/>
    <hyperlink ref="R10" r:id="rId631" xr:uid="{00000000-0004-0000-0000-000076020000}"/>
    <hyperlink ref="R9" r:id="rId632" xr:uid="{00000000-0004-0000-0000-000077020000}"/>
    <hyperlink ref="R8" r:id="rId633" xr:uid="{00000000-0004-0000-0000-000078020000}"/>
    <hyperlink ref="R6" r:id="rId634" xr:uid="{00000000-0004-0000-0000-000079020000}"/>
    <hyperlink ref="R5" r:id="rId635" xr:uid="{00000000-0004-0000-0000-00007A020000}"/>
    <hyperlink ref="R4" r:id="rId636" xr:uid="{00000000-0004-0000-0000-00007B020000}"/>
    <hyperlink ref="R3" r:id="rId637" xr:uid="{00000000-0004-0000-0000-00007C020000}"/>
    <hyperlink ref="S136" r:id="rId638" xr:uid="{00000000-0004-0000-0000-00007D020000}"/>
    <hyperlink ref="S29" r:id="rId639" xr:uid="{00000000-0004-0000-0000-00007E020000}"/>
    <hyperlink ref="S30" r:id="rId640" xr:uid="{00000000-0004-0000-0000-00007F020000}"/>
    <hyperlink ref="S31" r:id="rId641" xr:uid="{00000000-0004-0000-0000-000080020000}"/>
    <hyperlink ref="S32" r:id="rId642" xr:uid="{00000000-0004-0000-0000-000081020000}"/>
    <hyperlink ref="S33" r:id="rId643" xr:uid="{00000000-0004-0000-0000-000082020000}"/>
    <hyperlink ref="S34" r:id="rId644" xr:uid="{00000000-0004-0000-0000-000083020000}"/>
    <hyperlink ref="S35" r:id="rId645" xr:uid="{00000000-0004-0000-0000-000084020000}"/>
    <hyperlink ref="S36" r:id="rId646" xr:uid="{00000000-0004-0000-0000-000085020000}"/>
    <hyperlink ref="S37" r:id="rId647" xr:uid="{00000000-0004-0000-0000-000086020000}"/>
    <hyperlink ref="S38" r:id="rId648" xr:uid="{00000000-0004-0000-0000-000087020000}"/>
    <hyperlink ref="S40" r:id="rId649" xr:uid="{00000000-0004-0000-0000-000088020000}"/>
    <hyperlink ref="S41" r:id="rId650" xr:uid="{00000000-0004-0000-0000-000089020000}"/>
    <hyperlink ref="S42" r:id="rId651" xr:uid="{00000000-0004-0000-0000-00008A020000}"/>
    <hyperlink ref="S43" r:id="rId652" xr:uid="{00000000-0004-0000-0000-00008B020000}"/>
    <hyperlink ref="S44" r:id="rId653" xr:uid="{00000000-0004-0000-0000-00008C020000}"/>
    <hyperlink ref="S99" r:id="rId654" xr:uid="{00000000-0004-0000-0000-00008D020000}"/>
    <hyperlink ref="CC251" r:id="rId655" xr:uid="{00000000-0004-0000-0000-00008E020000}"/>
    <hyperlink ref="S60" r:id="rId656" xr:uid="{00000000-0004-0000-0000-00008F020000}"/>
    <hyperlink ref="S45" r:id="rId657" xr:uid="{00000000-0004-0000-0000-000090020000}"/>
    <hyperlink ref="S46" r:id="rId658" xr:uid="{00000000-0004-0000-0000-000091020000}"/>
    <hyperlink ref="S48" r:id="rId659" xr:uid="{00000000-0004-0000-0000-000092020000}"/>
    <hyperlink ref="S49" r:id="rId660" xr:uid="{00000000-0004-0000-0000-000093020000}"/>
    <hyperlink ref="S50" r:id="rId661" xr:uid="{00000000-0004-0000-0000-000094020000}"/>
    <hyperlink ref="S51" r:id="rId662" xr:uid="{00000000-0004-0000-0000-000095020000}"/>
    <hyperlink ref="S52" r:id="rId663" xr:uid="{00000000-0004-0000-0000-000096020000}"/>
    <hyperlink ref="S53" r:id="rId664" xr:uid="{00000000-0004-0000-0000-000097020000}"/>
    <hyperlink ref="S54" r:id="rId665" xr:uid="{00000000-0004-0000-0000-000098020000}"/>
    <hyperlink ref="S55" r:id="rId666" xr:uid="{00000000-0004-0000-0000-000099020000}"/>
    <hyperlink ref="S56" r:id="rId667" xr:uid="{00000000-0004-0000-0000-00009A020000}"/>
    <hyperlink ref="S58" r:id="rId668" xr:uid="{00000000-0004-0000-0000-00009B020000}"/>
    <hyperlink ref="S61" r:id="rId669" xr:uid="{00000000-0004-0000-0000-00009C020000}"/>
    <hyperlink ref="S47" r:id="rId670" xr:uid="{00000000-0004-0000-0000-00009D020000}"/>
    <hyperlink ref="S57" r:id="rId671" xr:uid="{00000000-0004-0000-0000-00009E020000}"/>
    <hyperlink ref="S59" r:id="rId672" xr:uid="{00000000-0004-0000-0000-00009F020000}"/>
    <hyperlink ref="S253" r:id="rId673" xr:uid="{00000000-0004-0000-0000-0000A0020000}"/>
    <hyperlink ref="R253" r:id="rId674" xr:uid="{00000000-0004-0000-0000-0000A1020000}"/>
    <hyperlink ref="CC253" r:id="rId675" xr:uid="{00000000-0004-0000-0000-0000A2020000}"/>
    <hyperlink ref="CC254" r:id="rId676" xr:uid="{00000000-0004-0000-0000-0000A3020000}"/>
    <hyperlink ref="R254" r:id="rId677" xr:uid="{00000000-0004-0000-0000-0000A4020000}"/>
    <hyperlink ref="CC211" r:id="rId678" xr:uid="{00000000-0004-0000-0000-0000A5020000}"/>
    <hyperlink ref="R251" r:id="rId679" xr:uid="{00000000-0004-0000-0000-0000A6020000}"/>
    <hyperlink ref="R182" r:id="rId680" xr:uid="{00000000-0004-0000-0000-0000A7020000}"/>
    <hyperlink ref="S107" r:id="rId681" xr:uid="{00000000-0004-0000-0000-0000A8020000}"/>
    <hyperlink ref="S108" r:id="rId682" xr:uid="{00000000-0004-0000-0000-0000A9020000}"/>
    <hyperlink ref="S109" r:id="rId683" xr:uid="{00000000-0004-0000-0000-0000AA020000}"/>
    <hyperlink ref="S110" r:id="rId684" xr:uid="{00000000-0004-0000-0000-0000AB020000}"/>
    <hyperlink ref="S112" r:id="rId685" xr:uid="{00000000-0004-0000-0000-0000AC020000}"/>
    <hyperlink ref="S113" r:id="rId686" xr:uid="{00000000-0004-0000-0000-0000AD020000}"/>
    <hyperlink ref="S114" r:id="rId687" xr:uid="{00000000-0004-0000-0000-0000AE020000}"/>
    <hyperlink ref="S115" r:id="rId688" xr:uid="{00000000-0004-0000-0000-0000AF020000}"/>
    <hyperlink ref="S116" r:id="rId689" xr:uid="{00000000-0004-0000-0000-0000B0020000}"/>
    <hyperlink ref="S118" r:id="rId690" xr:uid="{00000000-0004-0000-0000-0000B1020000}"/>
    <hyperlink ref="S119" r:id="rId691" xr:uid="{00000000-0004-0000-0000-0000B2020000}"/>
    <hyperlink ref="S121" r:id="rId692" xr:uid="{00000000-0004-0000-0000-0000B3020000}"/>
    <hyperlink ref="S122" r:id="rId693" xr:uid="{00000000-0004-0000-0000-0000B4020000}"/>
    <hyperlink ref="S111" r:id="rId694" xr:uid="{00000000-0004-0000-0000-0000B5020000}"/>
    <hyperlink ref="S117" r:id="rId695" xr:uid="{00000000-0004-0000-0000-0000B6020000}"/>
    <hyperlink ref="CC255" r:id="rId696" xr:uid="{00000000-0004-0000-0000-0000B7020000}"/>
  </hyperlinks>
  <pageMargins left="0.7" right="0.7" top="0.75" bottom="0.75" header="0.3" footer="0.3"/>
  <pageSetup paperSize="14" scale="95" orientation="landscape" r:id="rId69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34"/>
  <sheetViews>
    <sheetView topLeftCell="A4" zoomScale="85" zoomScaleNormal="85" workbookViewId="0">
      <selection activeCell="E4" sqref="E4"/>
    </sheetView>
  </sheetViews>
  <sheetFormatPr baseColWidth="10" defaultColWidth="11.42578125" defaultRowHeight="15" x14ac:dyDescent="0.25"/>
  <cols>
    <col min="1" max="1" width="11.42578125" style="171"/>
    <col min="2" max="2" width="32.42578125" style="171" bestFit="1" customWidth="1"/>
    <col min="3" max="3" width="37.42578125" style="171" bestFit="1" customWidth="1"/>
    <col min="4" max="4" width="28.42578125" style="171" bestFit="1" customWidth="1"/>
    <col min="5" max="5" width="25.85546875" style="171" customWidth="1"/>
    <col min="6" max="6" width="14.140625" style="171" customWidth="1"/>
    <col min="7" max="7" width="41.85546875" style="183" customWidth="1"/>
    <col min="8" max="8" width="17.5703125" style="171" customWidth="1"/>
    <col min="9" max="16384" width="11.42578125" style="171"/>
  </cols>
  <sheetData>
    <row r="1" spans="1:8" ht="29.25" customHeight="1" x14ac:dyDescent="0.25">
      <c r="A1" s="197" t="s">
        <v>2435</v>
      </c>
      <c r="B1" s="197" t="s">
        <v>2454</v>
      </c>
      <c r="C1" s="197" t="s">
        <v>2455</v>
      </c>
      <c r="D1" s="197" t="s">
        <v>2456</v>
      </c>
      <c r="E1" s="213" t="s">
        <v>2993</v>
      </c>
      <c r="F1" s="197" t="s">
        <v>2457</v>
      </c>
      <c r="G1" s="213" t="s">
        <v>2801</v>
      </c>
      <c r="H1" s="213" t="s">
        <v>2804</v>
      </c>
    </row>
    <row r="2" spans="1:8" x14ac:dyDescent="0.25">
      <c r="A2" s="162">
        <v>1</v>
      </c>
      <c r="B2" s="208" t="s">
        <v>504</v>
      </c>
      <c r="C2" s="162" t="s">
        <v>1280</v>
      </c>
      <c r="D2" s="162" t="s">
        <v>2542</v>
      </c>
      <c r="E2" s="162" t="s">
        <v>2544</v>
      </c>
      <c r="F2" s="220">
        <v>3195107345</v>
      </c>
      <c r="G2" s="219" t="s">
        <v>2803</v>
      </c>
      <c r="H2" s="218">
        <v>44316</v>
      </c>
    </row>
    <row r="3" spans="1:8" x14ac:dyDescent="0.25">
      <c r="A3" s="162">
        <v>2</v>
      </c>
      <c r="B3" s="208" t="s">
        <v>2481</v>
      </c>
      <c r="C3" s="162" t="s">
        <v>2485</v>
      </c>
      <c r="D3" s="162" t="s">
        <v>2478</v>
      </c>
      <c r="E3" s="162" t="s">
        <v>2477</v>
      </c>
      <c r="F3" s="220">
        <v>3194818405</v>
      </c>
      <c r="G3" s="219" t="s">
        <v>2990</v>
      </c>
      <c r="H3" s="209"/>
    </row>
    <row r="4" spans="1:8" x14ac:dyDescent="0.25">
      <c r="A4" s="162">
        <v>3</v>
      </c>
      <c r="B4" s="208" t="s">
        <v>2459</v>
      </c>
      <c r="C4" s="162" t="s">
        <v>1130</v>
      </c>
      <c r="D4" s="162" t="s">
        <v>2991</v>
      </c>
      <c r="E4" s="162" t="s">
        <v>2992</v>
      </c>
      <c r="F4" s="220">
        <v>3134754146</v>
      </c>
      <c r="G4" s="219" t="s">
        <v>2814</v>
      </c>
      <c r="H4" s="209"/>
    </row>
    <row r="5" spans="1:8" x14ac:dyDescent="0.25">
      <c r="A5" s="162">
        <v>4</v>
      </c>
      <c r="B5" s="208" t="s">
        <v>2460</v>
      </c>
      <c r="C5" s="162" t="s">
        <v>2461</v>
      </c>
      <c r="D5" s="162" t="s">
        <v>3088</v>
      </c>
      <c r="E5" s="162" t="s">
        <v>2994</v>
      </c>
      <c r="F5" s="220">
        <v>3106964283</v>
      </c>
      <c r="G5" s="219" t="s">
        <v>2820</v>
      </c>
      <c r="H5" s="209"/>
    </row>
    <row r="6" spans="1:8" x14ac:dyDescent="0.25">
      <c r="A6" s="162">
        <v>5</v>
      </c>
      <c r="B6" s="208" t="s">
        <v>1901</v>
      </c>
      <c r="C6" s="162" t="s">
        <v>2462</v>
      </c>
      <c r="D6" s="162" t="s">
        <v>2666</v>
      </c>
      <c r="E6" s="162" t="s">
        <v>2995</v>
      </c>
      <c r="F6" s="220">
        <v>3112087058</v>
      </c>
      <c r="G6" s="219" t="s">
        <v>2827</v>
      </c>
      <c r="H6" s="209"/>
    </row>
    <row r="7" spans="1:8" x14ac:dyDescent="0.25">
      <c r="A7" s="162">
        <v>6</v>
      </c>
      <c r="B7" s="208" t="s">
        <v>101</v>
      </c>
      <c r="C7" s="162" t="s">
        <v>2463</v>
      </c>
      <c r="D7" s="162" t="s">
        <v>2666</v>
      </c>
      <c r="E7" s="162" t="s">
        <v>2676</v>
      </c>
      <c r="F7" s="220">
        <v>3184627334</v>
      </c>
      <c r="G7" s="219" t="s">
        <v>2813</v>
      </c>
      <c r="H7" s="209"/>
    </row>
    <row r="8" spans="1:8" x14ac:dyDescent="0.25">
      <c r="A8" s="162">
        <v>7</v>
      </c>
      <c r="B8" s="208" t="s">
        <v>1552</v>
      </c>
      <c r="C8" s="162" t="s">
        <v>1738</v>
      </c>
      <c r="D8" s="162" t="s">
        <v>2996</v>
      </c>
      <c r="E8" s="162" t="s">
        <v>2997</v>
      </c>
      <c r="F8" s="220">
        <v>3194501866</v>
      </c>
      <c r="G8" s="219" t="s">
        <v>2998</v>
      </c>
      <c r="H8" s="209"/>
    </row>
    <row r="9" spans="1:8" x14ac:dyDescent="0.25">
      <c r="A9" s="162">
        <v>8</v>
      </c>
      <c r="B9" s="208" t="s">
        <v>2482</v>
      </c>
      <c r="C9" s="162" t="s">
        <v>2486</v>
      </c>
      <c r="D9" s="162" t="s">
        <v>2478</v>
      </c>
      <c r="E9" s="162" t="s">
        <v>2477</v>
      </c>
      <c r="F9" s="220">
        <v>3193077282</v>
      </c>
      <c r="G9" s="219" t="s">
        <v>2999</v>
      </c>
      <c r="H9" s="209"/>
    </row>
    <row r="10" spans="1:8" x14ac:dyDescent="0.25">
      <c r="A10" s="162">
        <v>9</v>
      </c>
      <c r="B10" s="208" t="s">
        <v>1904</v>
      </c>
      <c r="C10" s="162" t="s">
        <v>1178</v>
      </c>
      <c r="D10" s="162" t="s">
        <v>2666</v>
      </c>
      <c r="E10" s="162" t="s">
        <v>3000</v>
      </c>
      <c r="F10" s="220">
        <v>3138181242</v>
      </c>
      <c r="G10" s="219" t="s">
        <v>2824</v>
      </c>
      <c r="H10" s="209"/>
    </row>
    <row r="11" spans="1:8" x14ac:dyDescent="0.25">
      <c r="A11" s="162">
        <v>10</v>
      </c>
      <c r="B11" s="208" t="s">
        <v>2465</v>
      </c>
      <c r="C11" s="162" t="s">
        <v>2464</v>
      </c>
      <c r="D11" s="162" t="s">
        <v>2666</v>
      </c>
      <c r="E11" s="162" t="s">
        <v>3001</v>
      </c>
      <c r="F11" s="220">
        <v>3107962522</v>
      </c>
      <c r="G11" s="219" t="s">
        <v>3002</v>
      </c>
      <c r="H11" s="209"/>
    </row>
    <row r="12" spans="1:8" x14ac:dyDescent="0.25">
      <c r="A12" s="162">
        <v>11</v>
      </c>
      <c r="B12" s="208" t="s">
        <v>1902</v>
      </c>
      <c r="C12" s="162" t="s">
        <v>1887</v>
      </c>
      <c r="D12" s="162" t="s">
        <v>2996</v>
      </c>
      <c r="E12" s="162" t="s">
        <v>3003</v>
      </c>
      <c r="F12" s="220">
        <v>3118634959</v>
      </c>
      <c r="G12" s="219" t="s">
        <v>3004</v>
      </c>
      <c r="H12" s="209"/>
    </row>
    <row r="13" spans="1:8" x14ac:dyDescent="0.25">
      <c r="A13" s="162">
        <v>12</v>
      </c>
      <c r="B13" s="208" t="s">
        <v>2304</v>
      </c>
      <c r="C13" s="162" t="s">
        <v>2466</v>
      </c>
      <c r="D13" s="162" t="s">
        <v>3006</v>
      </c>
      <c r="E13" s="162" t="s">
        <v>3005</v>
      </c>
      <c r="F13" s="220">
        <v>3007769518</v>
      </c>
      <c r="G13" s="219" t="s">
        <v>2839</v>
      </c>
      <c r="H13" s="209"/>
    </row>
    <row r="14" spans="1:8" x14ac:dyDescent="0.25">
      <c r="A14" s="162">
        <v>13</v>
      </c>
      <c r="B14" s="208" t="s">
        <v>113</v>
      </c>
      <c r="C14" s="162" t="s">
        <v>2461</v>
      </c>
      <c r="D14" s="162" t="s">
        <v>2565</v>
      </c>
      <c r="E14" s="162" t="s">
        <v>2566</v>
      </c>
      <c r="F14" s="220">
        <v>3163395629</v>
      </c>
      <c r="G14" s="219" t="s">
        <v>2819</v>
      </c>
      <c r="H14" s="209"/>
    </row>
    <row r="15" spans="1:8" x14ac:dyDescent="0.25">
      <c r="A15" s="162">
        <v>14</v>
      </c>
      <c r="B15" s="208" t="s">
        <v>179</v>
      </c>
      <c r="C15" s="162" t="s">
        <v>1872</v>
      </c>
      <c r="D15" s="162" t="s">
        <v>3007</v>
      </c>
      <c r="E15" s="162" t="s">
        <v>2567</v>
      </c>
      <c r="F15" s="220">
        <v>3102242175</v>
      </c>
      <c r="G15" s="219" t="s">
        <v>2848</v>
      </c>
      <c r="H15" s="209"/>
    </row>
    <row r="16" spans="1:8" x14ac:dyDescent="0.25">
      <c r="A16" s="162">
        <v>15</v>
      </c>
      <c r="B16" s="208" t="s">
        <v>2479</v>
      </c>
      <c r="C16" s="162" t="s">
        <v>2480</v>
      </c>
      <c r="D16" s="162" t="s">
        <v>2478</v>
      </c>
      <c r="E16" s="162" t="s">
        <v>2477</v>
      </c>
      <c r="F16" s="220">
        <v>3153055583</v>
      </c>
      <c r="G16" s="219" t="s">
        <v>3008</v>
      </c>
      <c r="H16" s="209"/>
    </row>
    <row r="17" spans="1:8" x14ac:dyDescent="0.25">
      <c r="A17" s="162">
        <v>16</v>
      </c>
      <c r="B17" s="208" t="s">
        <v>2467</v>
      </c>
      <c r="C17" s="162" t="s">
        <v>2468</v>
      </c>
      <c r="D17" s="162" t="s">
        <v>2666</v>
      </c>
      <c r="E17" s="162" t="s">
        <v>3009</v>
      </c>
      <c r="F17" s="220">
        <v>3002101907</v>
      </c>
      <c r="G17" s="219" t="s">
        <v>2815</v>
      </c>
      <c r="H17" s="209"/>
    </row>
    <row r="18" spans="1:8" x14ac:dyDescent="0.25">
      <c r="A18" s="162">
        <v>17</v>
      </c>
      <c r="B18" s="208" t="s">
        <v>2669</v>
      </c>
      <c r="C18" s="162" t="s">
        <v>1113</v>
      </c>
      <c r="D18" s="162" t="s">
        <v>2565</v>
      </c>
      <c r="E18" s="162" t="s">
        <v>2682</v>
      </c>
      <c r="F18" s="220">
        <v>3114813024</v>
      </c>
      <c r="G18" s="219" t="s">
        <v>612</v>
      </c>
      <c r="H18" s="209"/>
    </row>
    <row r="19" spans="1:8" x14ac:dyDescent="0.25">
      <c r="A19" s="162">
        <v>18</v>
      </c>
      <c r="B19" s="208" t="s">
        <v>181</v>
      </c>
      <c r="C19" s="104" t="s">
        <v>3010</v>
      </c>
      <c r="D19" s="162" t="s">
        <v>2666</v>
      </c>
      <c r="E19" s="162" t="s">
        <v>2564</v>
      </c>
      <c r="F19" s="220">
        <v>3138033079</v>
      </c>
      <c r="G19" s="219" t="s">
        <v>2849</v>
      </c>
      <c r="H19" s="209"/>
    </row>
    <row r="20" spans="1:8" x14ac:dyDescent="0.25">
      <c r="A20" s="162">
        <v>19</v>
      </c>
      <c r="B20" s="208" t="s">
        <v>2299</v>
      </c>
      <c r="C20" s="162" t="s">
        <v>1109</v>
      </c>
      <c r="D20" s="162" t="s">
        <v>3011</v>
      </c>
      <c r="E20" s="162" t="s">
        <v>3012</v>
      </c>
      <c r="F20" s="220">
        <v>3192851880</v>
      </c>
      <c r="G20" s="219" t="s">
        <v>2817</v>
      </c>
      <c r="H20" s="209"/>
    </row>
    <row r="21" spans="1:8" x14ac:dyDescent="0.25">
      <c r="A21" s="162">
        <v>20</v>
      </c>
      <c r="B21" s="208" t="s">
        <v>2476</v>
      </c>
      <c r="C21" s="162" t="s">
        <v>2475</v>
      </c>
      <c r="D21" s="162" t="s">
        <v>2478</v>
      </c>
      <c r="E21" s="162" t="s">
        <v>2477</v>
      </c>
      <c r="F21" s="220">
        <v>3114802262</v>
      </c>
      <c r="G21" s="219" t="s">
        <v>3013</v>
      </c>
      <c r="H21" s="209"/>
    </row>
    <row r="22" spans="1:8" x14ac:dyDescent="0.25">
      <c r="A22" s="162">
        <v>21</v>
      </c>
      <c r="B22" s="208" t="s">
        <v>2665</v>
      </c>
      <c r="C22" s="162" t="s">
        <v>1228</v>
      </c>
      <c r="D22" s="162" t="s">
        <v>2666</v>
      </c>
      <c r="E22" s="162" t="s">
        <v>2667</v>
      </c>
      <c r="F22" s="220">
        <v>3214306454</v>
      </c>
      <c r="G22" s="219" t="s">
        <v>3014</v>
      </c>
      <c r="H22" s="209"/>
    </row>
    <row r="23" spans="1:8" x14ac:dyDescent="0.25">
      <c r="A23" s="162">
        <v>22</v>
      </c>
      <c r="B23" s="208" t="s">
        <v>2458</v>
      </c>
      <c r="C23" s="162" t="s">
        <v>1109</v>
      </c>
      <c r="D23" s="162" t="s">
        <v>3015</v>
      </c>
      <c r="E23" s="162" t="s">
        <v>3016</v>
      </c>
      <c r="F23" s="220" t="s">
        <v>3021</v>
      </c>
      <c r="G23" s="219" t="s">
        <v>3017</v>
      </c>
      <c r="H23" s="209"/>
    </row>
    <row r="24" spans="1:8" x14ac:dyDescent="0.25">
      <c r="A24" s="162">
        <v>23</v>
      </c>
      <c r="B24" s="208" t="s">
        <v>117</v>
      </c>
      <c r="C24" s="162" t="s">
        <v>2469</v>
      </c>
      <c r="D24" s="162" t="s">
        <v>2675</v>
      </c>
      <c r="E24" s="162" t="s">
        <v>2670</v>
      </c>
      <c r="F24" s="220">
        <v>3014881835</v>
      </c>
      <c r="G24" s="219" t="s">
        <v>2821</v>
      </c>
      <c r="H24" s="209"/>
    </row>
    <row r="25" spans="1:8" x14ac:dyDescent="0.25">
      <c r="A25" s="162">
        <v>24</v>
      </c>
      <c r="B25" s="208" t="s">
        <v>151</v>
      </c>
      <c r="C25" s="162" t="s">
        <v>1178</v>
      </c>
      <c r="D25" s="162" t="s">
        <v>2666</v>
      </c>
      <c r="E25" s="162" t="s">
        <v>2487</v>
      </c>
      <c r="F25" s="220">
        <v>3134122114</v>
      </c>
      <c r="G25" s="219" t="s">
        <v>2836</v>
      </c>
      <c r="H25" s="209"/>
    </row>
    <row r="26" spans="1:8" x14ac:dyDescent="0.25">
      <c r="A26" s="162">
        <v>25</v>
      </c>
      <c r="B26" s="208" t="s">
        <v>125</v>
      </c>
      <c r="C26" s="162" t="s">
        <v>2471</v>
      </c>
      <c r="D26" s="162" t="s">
        <v>2666</v>
      </c>
      <c r="E26" s="162" t="s">
        <v>2677</v>
      </c>
      <c r="F26" s="220">
        <v>3212837495</v>
      </c>
      <c r="G26" s="219" t="s">
        <v>2825</v>
      </c>
      <c r="H26" s="209"/>
    </row>
    <row r="27" spans="1:8" x14ac:dyDescent="0.25">
      <c r="A27" s="162">
        <v>26</v>
      </c>
      <c r="B27" s="208" t="s">
        <v>209</v>
      </c>
      <c r="C27" s="162" t="s">
        <v>2470</v>
      </c>
      <c r="D27" s="162" t="s">
        <v>2666</v>
      </c>
      <c r="E27" s="162" t="s">
        <v>2673</v>
      </c>
      <c r="F27" s="220">
        <v>3164953133</v>
      </c>
      <c r="G27" s="219" t="s">
        <v>2861</v>
      </c>
      <c r="H27" s="209"/>
    </row>
    <row r="28" spans="1:8" x14ac:dyDescent="0.25">
      <c r="A28" s="162">
        <v>27</v>
      </c>
      <c r="B28" s="208" t="s">
        <v>2473</v>
      </c>
      <c r="C28" s="162" t="s">
        <v>1368</v>
      </c>
      <c r="D28" s="162" t="s">
        <v>2996</v>
      </c>
      <c r="E28" s="162" t="s">
        <v>3018</v>
      </c>
      <c r="F28" s="220">
        <v>3118304364</v>
      </c>
      <c r="G28" s="219" t="s">
        <v>3019</v>
      </c>
      <c r="H28" s="209"/>
    </row>
    <row r="29" spans="1:8" x14ac:dyDescent="0.25">
      <c r="A29" s="162">
        <v>28</v>
      </c>
      <c r="B29" s="208" t="s">
        <v>149</v>
      </c>
      <c r="C29" s="162" t="s">
        <v>1112</v>
      </c>
      <c r="D29" s="162" t="s">
        <v>3020</v>
      </c>
      <c r="E29" s="162" t="s">
        <v>2543</v>
      </c>
      <c r="F29" s="220">
        <v>3023738430</v>
      </c>
      <c r="G29" s="219" t="s">
        <v>2835</v>
      </c>
      <c r="H29" s="209"/>
    </row>
    <row r="30" spans="1:8" x14ac:dyDescent="0.25">
      <c r="A30" s="162">
        <v>29</v>
      </c>
      <c r="B30" s="208" t="s">
        <v>169</v>
      </c>
      <c r="C30" s="162" t="s">
        <v>1190</v>
      </c>
      <c r="D30" s="162" t="s">
        <v>2666</v>
      </c>
      <c r="E30" s="162" t="s">
        <v>2674</v>
      </c>
      <c r="F30" s="220">
        <v>3144495713</v>
      </c>
      <c r="G30" s="219" t="s">
        <v>649</v>
      </c>
      <c r="H30" s="209"/>
    </row>
    <row r="31" spans="1:8" x14ac:dyDescent="0.25">
      <c r="A31" s="162">
        <v>30</v>
      </c>
      <c r="B31" s="208" t="s">
        <v>259</v>
      </c>
      <c r="C31" s="162" t="s">
        <v>2679</v>
      </c>
      <c r="D31" s="162" t="s">
        <v>2680</v>
      </c>
      <c r="E31" s="162" t="s">
        <v>2681</v>
      </c>
      <c r="F31" s="220">
        <v>3213002260</v>
      </c>
      <c r="G31" s="219" t="s">
        <v>2881</v>
      </c>
      <c r="H31" s="209"/>
    </row>
    <row r="32" spans="1:8" x14ac:dyDescent="0.25">
      <c r="A32" s="162">
        <v>31</v>
      </c>
      <c r="B32" s="208" t="s">
        <v>374</v>
      </c>
      <c r="C32" s="162" t="s">
        <v>1586</v>
      </c>
      <c r="D32" s="162" t="s">
        <v>2672</v>
      </c>
      <c r="E32" s="162" t="s">
        <v>2671</v>
      </c>
      <c r="F32" s="220">
        <v>3008071354</v>
      </c>
      <c r="G32" s="219" t="s">
        <v>2931</v>
      </c>
      <c r="H32" s="209"/>
    </row>
    <row r="33" spans="1:8" x14ac:dyDescent="0.25">
      <c r="A33" s="162">
        <v>32</v>
      </c>
      <c r="B33" s="208" t="s">
        <v>229</v>
      </c>
      <c r="C33" s="162" t="s">
        <v>2807</v>
      </c>
      <c r="D33" s="162" t="s">
        <v>2808</v>
      </c>
      <c r="E33" s="162" t="s">
        <v>2806</v>
      </c>
      <c r="F33" s="220">
        <v>3138494560</v>
      </c>
      <c r="G33" s="219" t="s">
        <v>2868</v>
      </c>
      <c r="H33" s="209"/>
    </row>
    <row r="34" spans="1:8" x14ac:dyDescent="0.25">
      <c r="A34" s="162">
        <v>33</v>
      </c>
      <c r="B34" s="208" t="s">
        <v>488</v>
      </c>
      <c r="C34" s="162" t="s">
        <v>1109</v>
      </c>
      <c r="D34" s="162" t="s">
        <v>3011</v>
      </c>
      <c r="E34" s="162" t="s">
        <v>3143</v>
      </c>
      <c r="F34" s="220">
        <v>3003552612</v>
      </c>
      <c r="G34" s="219" t="s">
        <v>2969</v>
      </c>
      <c r="H34" s="209"/>
    </row>
  </sheetData>
  <sortState xmlns:xlrd2="http://schemas.microsoft.com/office/spreadsheetml/2017/richdata2" ref="B2:G32">
    <sortCondition ref="B2"/>
  </sortState>
  <hyperlinks>
    <hyperlink ref="G2" r:id="rId1" xr:uid="{00000000-0004-0000-0100-000000000000}"/>
    <hyperlink ref="G4" r:id="rId2" xr:uid="{00000000-0004-0000-0100-000001000000}"/>
    <hyperlink ref="G3" r:id="rId3" xr:uid="{00000000-0004-0000-0100-000002000000}"/>
    <hyperlink ref="G5" r:id="rId4" xr:uid="{00000000-0004-0000-0100-000003000000}"/>
    <hyperlink ref="G6" r:id="rId5" xr:uid="{00000000-0004-0000-0100-000004000000}"/>
    <hyperlink ref="G7" r:id="rId6" xr:uid="{00000000-0004-0000-0100-000005000000}"/>
    <hyperlink ref="G8" r:id="rId7" xr:uid="{00000000-0004-0000-0100-000006000000}"/>
    <hyperlink ref="G9" r:id="rId8" xr:uid="{00000000-0004-0000-0100-000007000000}"/>
    <hyperlink ref="G10" r:id="rId9" xr:uid="{00000000-0004-0000-0100-000008000000}"/>
    <hyperlink ref="G11" r:id="rId10" xr:uid="{00000000-0004-0000-0100-000009000000}"/>
    <hyperlink ref="G12" r:id="rId11" xr:uid="{00000000-0004-0000-0100-00000A000000}"/>
    <hyperlink ref="G13" r:id="rId12" xr:uid="{00000000-0004-0000-0100-00000B000000}"/>
    <hyperlink ref="G14" r:id="rId13" xr:uid="{00000000-0004-0000-0100-00000C000000}"/>
    <hyperlink ref="G15" r:id="rId14" xr:uid="{00000000-0004-0000-0100-00000D000000}"/>
    <hyperlink ref="G16" r:id="rId15" xr:uid="{00000000-0004-0000-0100-00000E000000}"/>
    <hyperlink ref="G17" r:id="rId16" xr:uid="{00000000-0004-0000-0100-00000F000000}"/>
    <hyperlink ref="G18" r:id="rId17" xr:uid="{00000000-0004-0000-0100-000010000000}"/>
    <hyperlink ref="G19" r:id="rId18" xr:uid="{00000000-0004-0000-0100-000011000000}"/>
    <hyperlink ref="G20" r:id="rId19" xr:uid="{00000000-0004-0000-0100-000012000000}"/>
    <hyperlink ref="G21" r:id="rId20" xr:uid="{00000000-0004-0000-0100-000013000000}"/>
    <hyperlink ref="G33" r:id="rId21" xr:uid="{00000000-0004-0000-0100-000014000000}"/>
    <hyperlink ref="G31" r:id="rId22" xr:uid="{00000000-0004-0000-0100-000015000000}"/>
    <hyperlink ref="G25" r:id="rId23" xr:uid="{00000000-0004-0000-0100-000016000000}"/>
    <hyperlink ref="G24" r:id="rId24" xr:uid="{00000000-0004-0000-0100-000017000000}"/>
    <hyperlink ref="G23" r:id="rId25" xr:uid="{00000000-0004-0000-0100-000018000000}"/>
    <hyperlink ref="G22" r:id="rId26" xr:uid="{00000000-0004-0000-0100-000019000000}"/>
  </hyperlinks>
  <pageMargins left="0.7" right="0.7" top="0.75" bottom="0.75" header="0.3" footer="0.3"/>
  <pageSetup paperSize="9" orientation="portrait" r:id="rId2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election activeCell="D29" sqref="D29"/>
    </sheetView>
  </sheetViews>
  <sheetFormatPr baseColWidth="10" defaultColWidth="10.7109375" defaultRowHeight="15" x14ac:dyDescent="0.25"/>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S2"/>
  <sheetViews>
    <sheetView workbookViewId="0">
      <selection activeCell="D2" sqref="D2"/>
    </sheetView>
  </sheetViews>
  <sheetFormatPr baseColWidth="10" defaultColWidth="10.7109375" defaultRowHeight="15" x14ac:dyDescent="0.25"/>
  <cols>
    <col min="2" max="2" width="10" customWidth="1"/>
    <col min="3" max="3" width="23.85546875" style="141" customWidth="1"/>
    <col min="4" max="4" width="24.85546875" style="141" customWidth="1"/>
    <col min="5" max="5" width="11.140625" style="141" customWidth="1"/>
    <col min="6" max="6" width="15.7109375" style="141" bestFit="1" customWidth="1"/>
    <col min="7" max="7" width="15" style="141" customWidth="1"/>
    <col min="8" max="8" width="20.140625" style="141" customWidth="1"/>
    <col min="9" max="9" width="12.85546875" bestFit="1" customWidth="1"/>
    <col min="10" max="10" width="17.85546875" customWidth="1"/>
    <col min="11" max="11" width="22.5703125" bestFit="1" customWidth="1"/>
    <col min="13" max="13" width="12.85546875" bestFit="1" customWidth="1"/>
    <col min="14" max="14" width="14" bestFit="1" customWidth="1"/>
    <col min="17" max="17" width="13.5703125" customWidth="1"/>
    <col min="18" max="18" width="18" customWidth="1"/>
    <col min="19" max="19" width="16.5703125" bestFit="1" customWidth="1"/>
  </cols>
  <sheetData>
    <row r="1" spans="1:19" s="84" customFormat="1" ht="45" x14ac:dyDescent="0.25">
      <c r="A1" s="182" t="s">
        <v>2435</v>
      </c>
      <c r="B1" s="184" t="s">
        <v>2443</v>
      </c>
      <c r="C1" s="184" t="s">
        <v>2444</v>
      </c>
      <c r="D1" s="184" t="s">
        <v>2445</v>
      </c>
      <c r="E1" s="184" t="s">
        <v>1900</v>
      </c>
      <c r="F1" s="184" t="s">
        <v>2448</v>
      </c>
      <c r="G1" s="184" t="s">
        <v>2449</v>
      </c>
      <c r="H1" s="184" t="s">
        <v>2450</v>
      </c>
      <c r="I1" s="184" t="s">
        <v>2436</v>
      </c>
      <c r="J1" s="184" t="s">
        <v>2437</v>
      </c>
      <c r="K1" s="184" t="s">
        <v>2438</v>
      </c>
      <c r="L1" s="184" t="s">
        <v>2439</v>
      </c>
      <c r="M1" s="184" t="s">
        <v>45</v>
      </c>
      <c r="N1" s="184" t="s">
        <v>2440</v>
      </c>
      <c r="O1" s="184" t="s">
        <v>1400</v>
      </c>
      <c r="P1" s="184" t="s">
        <v>2441</v>
      </c>
      <c r="Q1" s="184" t="s">
        <v>2442</v>
      </c>
      <c r="R1" s="184" t="s">
        <v>69</v>
      </c>
      <c r="S1" s="184" t="s">
        <v>1069</v>
      </c>
    </row>
    <row r="2" spans="1:19" s="191" customFormat="1" ht="49.5" x14ac:dyDescent="0.25">
      <c r="A2" s="185">
        <v>1</v>
      </c>
      <c r="B2" s="185">
        <v>66783</v>
      </c>
      <c r="C2" s="186" t="s">
        <v>2446</v>
      </c>
      <c r="D2" s="186" t="s">
        <v>2447</v>
      </c>
      <c r="E2" s="187">
        <v>901399373</v>
      </c>
      <c r="F2" s="168" t="s">
        <v>2434</v>
      </c>
      <c r="G2" s="188" t="s">
        <v>2453</v>
      </c>
      <c r="H2" s="192" t="s">
        <v>2433</v>
      </c>
      <c r="I2" s="185" t="s">
        <v>2451</v>
      </c>
      <c r="J2" s="166" t="s">
        <v>2309</v>
      </c>
      <c r="K2" s="193" t="s">
        <v>2305</v>
      </c>
      <c r="L2" s="151">
        <v>159381111</v>
      </c>
      <c r="M2" s="166" t="s">
        <v>2181</v>
      </c>
      <c r="N2" s="148" t="s">
        <v>1123</v>
      </c>
      <c r="O2" s="189">
        <v>58203</v>
      </c>
      <c r="P2" s="164">
        <v>44294</v>
      </c>
      <c r="Q2" s="164">
        <v>44338</v>
      </c>
      <c r="R2" s="190"/>
      <c r="S2" s="166" t="s">
        <v>2452</v>
      </c>
    </row>
  </sheetData>
  <conditionalFormatting sqref="O2">
    <cfRule type="duplicateValues" dxfId="0" priority="1"/>
  </conditionalFormatting>
  <hyperlinks>
    <hyperlink ref="H2" r:id="rId1"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D15"/>
  <sheetViews>
    <sheetView workbookViewId="0">
      <selection activeCell="G22" sqref="G22"/>
    </sheetView>
  </sheetViews>
  <sheetFormatPr baseColWidth="10" defaultColWidth="10.7109375" defaultRowHeight="15" x14ac:dyDescent="0.25"/>
  <cols>
    <col min="2" max="2" width="19" bestFit="1" customWidth="1"/>
  </cols>
  <sheetData>
    <row r="2" spans="2:4" x14ac:dyDescent="0.25">
      <c r="B2" t="s">
        <v>3083</v>
      </c>
      <c r="C2" t="s">
        <v>3080</v>
      </c>
    </row>
    <row r="3" spans="2:4" x14ac:dyDescent="0.25">
      <c r="B3" t="s">
        <v>3084</v>
      </c>
      <c r="C3" t="s">
        <v>1095</v>
      </c>
    </row>
    <row r="4" spans="2:4" x14ac:dyDescent="0.25">
      <c r="B4" s="239" t="s">
        <v>3085</v>
      </c>
      <c r="C4" t="s">
        <v>3078</v>
      </c>
    </row>
    <row r="5" spans="2:4" x14ac:dyDescent="0.25">
      <c r="B5" s="240" t="s">
        <v>3086</v>
      </c>
      <c r="C5" t="s">
        <v>3079</v>
      </c>
    </row>
    <row r="13" spans="2:4" x14ac:dyDescent="0.25">
      <c r="D13">
        <v>22800000</v>
      </c>
    </row>
    <row r="14" spans="2:4" x14ac:dyDescent="0.25">
      <c r="D14">
        <v>1333333</v>
      </c>
    </row>
    <row r="15" spans="2:4" x14ac:dyDescent="0.25">
      <c r="D15">
        <f>D13+D14</f>
        <v>24133333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1</vt:i4>
      </vt:variant>
    </vt:vector>
  </HeadingPairs>
  <TitlesOfParts>
    <vt:vector size="6" baseType="lpstr">
      <vt:lpstr>CONTRATACION 2021</vt:lpstr>
      <vt:lpstr>SUPERVISORES</vt:lpstr>
      <vt:lpstr>CONVOCATORIAS</vt:lpstr>
      <vt:lpstr>ORDENES DE COMPRA</vt:lpstr>
      <vt:lpstr>Hoja1</vt:lpstr>
      <vt:lpstr>'CONTRATACION 2021'!lnkContractReferenceLink_0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Dayana Cardenas</dc:creator>
  <cp:lastModifiedBy>user</cp:lastModifiedBy>
  <cp:lastPrinted>2021-04-30T19:33:08Z</cp:lastPrinted>
  <dcterms:created xsi:type="dcterms:W3CDTF">2021-04-18T16:18:21Z</dcterms:created>
  <dcterms:modified xsi:type="dcterms:W3CDTF">2021-06-17T14:02:00Z</dcterms:modified>
</cp:coreProperties>
</file>