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olo\Desktop\"/>
    </mc:Choice>
  </mc:AlternateContent>
  <bookViews>
    <workbookView xWindow="0" yWindow="0" windowWidth="20490" windowHeight="7155"/>
  </bookViews>
  <sheets>
    <sheet name="CONTRATACIÓN FDLU-2020"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82" i="1" l="1"/>
  <c r="X382" i="1" s="1"/>
  <c r="U381" i="1"/>
  <c r="X381" i="1" s="1"/>
  <c r="U380" i="1"/>
  <c r="X380" i="1" s="1"/>
  <c r="U379" i="1"/>
  <c r="X379" i="1" s="1"/>
  <c r="U378" i="1"/>
  <c r="X378" i="1" s="1"/>
  <c r="U377" i="1"/>
  <c r="X377" i="1" s="1"/>
  <c r="U376" i="1"/>
  <c r="X376" i="1" s="1"/>
  <c r="U375" i="1"/>
  <c r="X375" i="1" s="1"/>
  <c r="U374" i="1"/>
  <c r="X374" i="1" s="1"/>
  <c r="U373" i="1"/>
  <c r="X373" i="1" s="1"/>
  <c r="U372" i="1"/>
  <c r="X372" i="1" s="1"/>
  <c r="U371" i="1"/>
  <c r="X371" i="1" s="1"/>
  <c r="U370" i="1"/>
  <c r="X370" i="1" s="1"/>
  <c r="U369" i="1"/>
  <c r="X369" i="1" s="1"/>
  <c r="U368" i="1"/>
  <c r="X368" i="1" s="1"/>
  <c r="U367" i="1"/>
  <c r="X367" i="1" s="1"/>
  <c r="U366" i="1"/>
  <c r="X366" i="1" s="1"/>
  <c r="U365" i="1"/>
  <c r="X365" i="1" s="1"/>
  <c r="U364" i="1"/>
  <c r="X364" i="1" s="1"/>
  <c r="U363" i="1"/>
  <c r="X363" i="1" s="1"/>
  <c r="U362" i="1"/>
  <c r="X362" i="1" s="1"/>
  <c r="U361" i="1"/>
  <c r="X361" i="1" s="1"/>
  <c r="U360" i="1"/>
  <c r="X360" i="1" s="1"/>
  <c r="U359" i="1"/>
  <c r="X359" i="1" s="1"/>
  <c r="U358" i="1"/>
  <c r="X358" i="1" s="1"/>
  <c r="U357" i="1"/>
  <c r="X357" i="1" s="1"/>
  <c r="U356" i="1"/>
  <c r="X356" i="1" s="1"/>
  <c r="U355" i="1"/>
  <c r="X355" i="1" s="1"/>
  <c r="U354" i="1"/>
  <c r="X354" i="1" s="1"/>
  <c r="U353" i="1"/>
  <c r="X353" i="1" s="1"/>
  <c r="U352" i="1"/>
  <c r="X352" i="1" s="1"/>
  <c r="U351" i="1"/>
  <c r="X351" i="1" s="1"/>
  <c r="X350" i="1"/>
  <c r="U350" i="1"/>
  <c r="U349" i="1"/>
  <c r="X349" i="1" s="1"/>
  <c r="U348" i="1"/>
  <c r="X348" i="1" s="1"/>
  <c r="U347" i="1"/>
  <c r="X347" i="1" s="1"/>
  <c r="U346" i="1"/>
  <c r="X346" i="1" s="1"/>
  <c r="U345" i="1"/>
  <c r="X345" i="1" s="1"/>
  <c r="U344" i="1"/>
  <c r="X344" i="1" s="1"/>
  <c r="U343" i="1"/>
  <c r="X343" i="1" s="1"/>
  <c r="U342" i="1"/>
  <c r="X342" i="1" s="1"/>
  <c r="U341" i="1"/>
  <c r="X341" i="1" s="1"/>
  <c r="U340" i="1"/>
  <c r="X340" i="1" s="1"/>
  <c r="U339" i="1"/>
  <c r="X339" i="1" s="1"/>
  <c r="U338" i="1"/>
  <c r="X338" i="1" s="1"/>
  <c r="U337" i="1"/>
  <c r="X337" i="1" s="1"/>
  <c r="U336" i="1"/>
  <c r="X336" i="1" s="1"/>
  <c r="U335" i="1"/>
  <c r="X335" i="1" s="1"/>
  <c r="U334" i="1"/>
  <c r="X334" i="1" s="1"/>
  <c r="U333" i="1"/>
  <c r="X333" i="1" s="1"/>
  <c r="U332" i="1"/>
  <c r="X332" i="1" s="1"/>
  <c r="U331" i="1"/>
  <c r="X331" i="1" s="1"/>
  <c r="U330" i="1"/>
  <c r="X330" i="1" s="1"/>
  <c r="U329" i="1"/>
  <c r="X329" i="1" s="1"/>
  <c r="U328" i="1"/>
  <c r="X328" i="1" s="1"/>
  <c r="U327" i="1"/>
  <c r="X327" i="1" s="1"/>
  <c r="U326" i="1"/>
  <c r="X326" i="1" s="1"/>
  <c r="U325" i="1"/>
  <c r="X325" i="1" s="1"/>
  <c r="U324" i="1"/>
  <c r="X324" i="1" s="1"/>
  <c r="U323" i="1"/>
  <c r="X323" i="1" s="1"/>
  <c r="U322" i="1"/>
  <c r="X322" i="1" s="1"/>
  <c r="U321" i="1"/>
  <c r="X321" i="1" s="1"/>
  <c r="U320" i="1"/>
  <c r="X320" i="1" s="1"/>
  <c r="U319" i="1"/>
  <c r="X319" i="1" s="1"/>
  <c r="U318" i="1"/>
  <c r="X318" i="1" s="1"/>
  <c r="U317" i="1"/>
  <c r="X317" i="1" s="1"/>
  <c r="U316" i="1"/>
  <c r="X316" i="1" s="1"/>
  <c r="U315" i="1"/>
  <c r="X315" i="1" s="1"/>
  <c r="U314" i="1"/>
  <c r="X314" i="1" s="1"/>
  <c r="U313" i="1"/>
  <c r="X313" i="1" s="1"/>
  <c r="U312" i="1"/>
  <c r="X312" i="1" s="1"/>
  <c r="U311" i="1"/>
  <c r="X311" i="1" s="1"/>
  <c r="U310" i="1"/>
  <c r="X310" i="1" s="1"/>
  <c r="U309" i="1"/>
  <c r="X309" i="1" s="1"/>
  <c r="U308" i="1"/>
  <c r="X308" i="1" s="1"/>
  <c r="U307" i="1"/>
  <c r="X307" i="1" s="1"/>
  <c r="U306" i="1"/>
  <c r="X306" i="1" s="1"/>
  <c r="U305" i="1"/>
  <c r="X305" i="1" s="1"/>
  <c r="U304" i="1"/>
  <c r="X304" i="1" s="1"/>
  <c r="U303" i="1"/>
  <c r="X303" i="1" s="1"/>
  <c r="U302" i="1"/>
  <c r="X302" i="1" s="1"/>
  <c r="U301" i="1"/>
  <c r="X301" i="1" s="1"/>
  <c r="U300" i="1"/>
  <c r="X300" i="1" s="1"/>
  <c r="U299" i="1"/>
  <c r="X299" i="1" s="1"/>
  <c r="U298" i="1"/>
  <c r="X298" i="1" s="1"/>
  <c r="U297" i="1"/>
  <c r="X297" i="1" s="1"/>
  <c r="U296" i="1"/>
  <c r="X296" i="1" s="1"/>
  <c r="U295" i="1"/>
  <c r="X295" i="1" s="1"/>
  <c r="U294" i="1"/>
  <c r="X294" i="1" s="1"/>
  <c r="U293" i="1"/>
  <c r="X293" i="1" s="1"/>
  <c r="U292" i="1"/>
  <c r="X292" i="1" s="1"/>
  <c r="U291" i="1"/>
  <c r="X291" i="1" s="1"/>
  <c r="U290" i="1"/>
  <c r="X290" i="1" s="1"/>
  <c r="U289" i="1"/>
  <c r="X289" i="1" s="1"/>
  <c r="U288" i="1"/>
  <c r="X288" i="1" s="1"/>
  <c r="U287" i="1"/>
  <c r="X287" i="1" s="1"/>
  <c r="U286" i="1"/>
  <c r="X286" i="1" s="1"/>
  <c r="U285" i="1"/>
  <c r="X285" i="1" s="1"/>
  <c r="U284" i="1"/>
  <c r="X284" i="1" s="1"/>
  <c r="U283" i="1"/>
  <c r="X283" i="1" s="1"/>
  <c r="U282" i="1"/>
  <c r="X282" i="1" s="1"/>
  <c r="U281" i="1"/>
  <c r="X281" i="1" s="1"/>
  <c r="U280" i="1"/>
  <c r="X280" i="1" s="1"/>
  <c r="U279" i="1"/>
  <c r="X279" i="1" s="1"/>
  <c r="U278" i="1"/>
  <c r="X278" i="1" s="1"/>
  <c r="U277" i="1"/>
  <c r="X277" i="1" s="1"/>
  <c r="U276" i="1"/>
  <c r="X276" i="1" s="1"/>
  <c r="U275" i="1"/>
  <c r="X275" i="1" s="1"/>
  <c r="U274" i="1"/>
  <c r="X274" i="1" s="1"/>
  <c r="U273" i="1"/>
  <c r="X273" i="1" s="1"/>
  <c r="U272" i="1"/>
  <c r="X272" i="1" s="1"/>
  <c r="U271" i="1"/>
  <c r="X271" i="1" s="1"/>
  <c r="U270" i="1"/>
  <c r="X270" i="1" s="1"/>
  <c r="U269" i="1"/>
  <c r="X269" i="1" s="1"/>
  <c r="U268" i="1"/>
  <c r="X268" i="1" s="1"/>
  <c r="U267" i="1"/>
  <c r="X267" i="1" s="1"/>
  <c r="U266" i="1"/>
  <c r="X266" i="1" s="1"/>
  <c r="U265" i="1"/>
  <c r="X265" i="1" s="1"/>
  <c r="U264" i="1"/>
  <c r="X264" i="1" s="1"/>
  <c r="U263" i="1"/>
  <c r="X263" i="1" s="1"/>
  <c r="U262" i="1"/>
  <c r="X262" i="1" s="1"/>
  <c r="U261" i="1"/>
  <c r="X261" i="1" s="1"/>
  <c r="U260" i="1"/>
  <c r="X260" i="1" s="1"/>
  <c r="U259" i="1"/>
  <c r="X259" i="1" s="1"/>
  <c r="U258" i="1"/>
  <c r="X258" i="1" s="1"/>
  <c r="U257" i="1"/>
  <c r="X257" i="1" s="1"/>
  <c r="U256" i="1"/>
  <c r="X256" i="1" s="1"/>
  <c r="U255" i="1"/>
  <c r="X255" i="1" s="1"/>
  <c r="U254" i="1"/>
  <c r="X254" i="1" s="1"/>
  <c r="U253" i="1"/>
  <c r="X253" i="1" s="1"/>
  <c r="U252" i="1"/>
  <c r="X252" i="1" s="1"/>
  <c r="U251" i="1"/>
  <c r="X251" i="1" s="1"/>
  <c r="U250" i="1"/>
  <c r="X250" i="1" s="1"/>
  <c r="U249" i="1"/>
  <c r="X249" i="1" s="1"/>
  <c r="U248" i="1"/>
  <c r="X248" i="1" s="1"/>
  <c r="U247" i="1"/>
  <c r="X247" i="1" s="1"/>
  <c r="U246" i="1"/>
  <c r="X246" i="1" s="1"/>
  <c r="U245" i="1"/>
  <c r="X245" i="1" s="1"/>
  <c r="U244" i="1"/>
  <c r="X244" i="1" s="1"/>
  <c r="U243" i="1"/>
  <c r="X243" i="1" s="1"/>
  <c r="U242" i="1"/>
  <c r="X242" i="1" s="1"/>
  <c r="U241" i="1"/>
  <c r="X241" i="1" s="1"/>
  <c r="U240" i="1"/>
  <c r="X240" i="1" s="1"/>
  <c r="U239" i="1"/>
  <c r="X239" i="1" s="1"/>
  <c r="U238" i="1"/>
  <c r="X238" i="1" s="1"/>
  <c r="U237" i="1"/>
  <c r="X237" i="1" s="1"/>
  <c r="U236" i="1"/>
  <c r="X236" i="1" s="1"/>
  <c r="U235" i="1"/>
  <c r="X235" i="1" s="1"/>
  <c r="U234" i="1"/>
  <c r="X234" i="1" s="1"/>
  <c r="U233" i="1"/>
  <c r="X233" i="1" s="1"/>
  <c r="U232" i="1"/>
  <c r="X232" i="1" s="1"/>
  <c r="U231" i="1"/>
  <c r="X231" i="1" s="1"/>
  <c r="U230" i="1"/>
  <c r="X230" i="1" s="1"/>
  <c r="U229" i="1"/>
  <c r="X229" i="1" s="1"/>
  <c r="U228" i="1"/>
  <c r="X228" i="1" s="1"/>
  <c r="U227" i="1"/>
  <c r="X227" i="1" s="1"/>
  <c r="U226" i="1"/>
  <c r="X226" i="1" s="1"/>
  <c r="U225" i="1"/>
  <c r="X225" i="1" s="1"/>
  <c r="W224" i="1"/>
  <c r="U224" i="1"/>
  <c r="W223" i="1"/>
  <c r="U223" i="1"/>
  <c r="W222" i="1"/>
  <c r="U222" i="1"/>
  <c r="W221" i="1"/>
  <c r="U221" i="1"/>
  <c r="U220" i="1"/>
  <c r="X220" i="1" s="1"/>
  <c r="U219" i="1"/>
  <c r="X219" i="1" s="1"/>
  <c r="U218" i="1"/>
  <c r="X218" i="1" s="1"/>
  <c r="U217" i="1"/>
  <c r="X217" i="1" s="1"/>
  <c r="U216" i="1"/>
  <c r="X216" i="1" s="1"/>
  <c r="U215" i="1"/>
  <c r="X215" i="1" s="1"/>
  <c r="U214" i="1"/>
  <c r="X214" i="1" s="1"/>
  <c r="U213" i="1"/>
  <c r="X213" i="1" s="1"/>
  <c r="U212" i="1"/>
  <c r="X212" i="1" s="1"/>
  <c r="U211" i="1"/>
  <c r="X211" i="1" s="1"/>
  <c r="U210" i="1"/>
  <c r="X210" i="1" s="1"/>
  <c r="U209" i="1"/>
  <c r="X209" i="1" s="1"/>
  <c r="U208" i="1"/>
  <c r="X208" i="1" s="1"/>
  <c r="U207" i="1"/>
  <c r="X207" i="1" s="1"/>
  <c r="U206" i="1"/>
  <c r="X206" i="1" s="1"/>
  <c r="U205" i="1"/>
  <c r="X205" i="1" s="1"/>
  <c r="U204" i="1"/>
  <c r="X204" i="1" s="1"/>
  <c r="U203" i="1"/>
  <c r="X203" i="1" s="1"/>
  <c r="U202" i="1"/>
  <c r="X202" i="1" s="1"/>
  <c r="U201" i="1"/>
  <c r="X201" i="1" s="1"/>
  <c r="U200" i="1"/>
  <c r="X200" i="1" s="1"/>
  <c r="U199" i="1"/>
  <c r="X199" i="1" s="1"/>
  <c r="U198" i="1"/>
  <c r="X198" i="1" s="1"/>
  <c r="U197" i="1"/>
  <c r="X197" i="1" s="1"/>
  <c r="U196" i="1"/>
  <c r="X196" i="1" s="1"/>
  <c r="U195" i="1"/>
  <c r="X195" i="1" s="1"/>
  <c r="U194" i="1"/>
  <c r="X194" i="1" s="1"/>
  <c r="U193" i="1"/>
  <c r="X193" i="1" s="1"/>
  <c r="U192" i="1"/>
  <c r="X192" i="1" s="1"/>
  <c r="U191" i="1"/>
  <c r="X191" i="1" s="1"/>
  <c r="U190" i="1"/>
  <c r="X190" i="1" s="1"/>
  <c r="U189" i="1"/>
  <c r="X189" i="1" s="1"/>
  <c r="U188" i="1"/>
  <c r="X188" i="1" s="1"/>
  <c r="U187" i="1"/>
  <c r="X187" i="1" s="1"/>
  <c r="U186" i="1"/>
  <c r="X186" i="1" s="1"/>
  <c r="U185" i="1"/>
  <c r="X185" i="1" s="1"/>
  <c r="U184" i="1"/>
  <c r="X184" i="1" s="1"/>
  <c r="U183" i="1"/>
  <c r="X183" i="1" s="1"/>
  <c r="U182" i="1"/>
  <c r="X182" i="1" s="1"/>
  <c r="U181" i="1"/>
  <c r="X181" i="1" s="1"/>
  <c r="U180" i="1"/>
  <c r="X180" i="1" s="1"/>
  <c r="U179" i="1"/>
  <c r="X179" i="1" s="1"/>
  <c r="U178" i="1"/>
  <c r="X178" i="1" s="1"/>
  <c r="U177" i="1"/>
  <c r="X177" i="1" s="1"/>
  <c r="U176" i="1"/>
  <c r="X176" i="1" s="1"/>
  <c r="U175" i="1"/>
  <c r="X175" i="1" s="1"/>
  <c r="U174" i="1"/>
  <c r="X174" i="1" s="1"/>
  <c r="U173" i="1"/>
  <c r="X173" i="1" s="1"/>
  <c r="U172" i="1"/>
  <c r="X172" i="1" s="1"/>
  <c r="U171" i="1"/>
  <c r="X171" i="1" s="1"/>
  <c r="U170" i="1"/>
  <c r="X170" i="1" s="1"/>
  <c r="U169" i="1"/>
  <c r="X169" i="1" s="1"/>
  <c r="U168" i="1"/>
  <c r="X168" i="1" s="1"/>
  <c r="U167" i="1"/>
  <c r="X167" i="1" s="1"/>
  <c r="U166" i="1"/>
  <c r="X166" i="1" s="1"/>
  <c r="U165" i="1"/>
  <c r="X165" i="1" s="1"/>
  <c r="U164" i="1"/>
  <c r="X164" i="1" s="1"/>
  <c r="U163" i="1"/>
  <c r="X163" i="1" s="1"/>
  <c r="U162" i="1"/>
  <c r="X162" i="1" s="1"/>
  <c r="U161" i="1"/>
  <c r="X161" i="1" s="1"/>
  <c r="U160" i="1"/>
  <c r="X160" i="1" s="1"/>
  <c r="U159" i="1"/>
  <c r="X159" i="1" s="1"/>
  <c r="U158" i="1"/>
  <c r="X158" i="1" s="1"/>
  <c r="U157" i="1"/>
  <c r="X157" i="1" s="1"/>
  <c r="U156" i="1"/>
  <c r="X156" i="1" s="1"/>
  <c r="U155" i="1"/>
  <c r="X155" i="1" s="1"/>
  <c r="U154" i="1"/>
  <c r="X154" i="1" s="1"/>
  <c r="U153" i="1"/>
  <c r="X153" i="1" s="1"/>
  <c r="U152" i="1"/>
  <c r="X152" i="1" s="1"/>
  <c r="U151" i="1"/>
  <c r="X151" i="1" s="1"/>
  <c r="U150" i="1"/>
  <c r="X150" i="1" s="1"/>
  <c r="U149" i="1"/>
  <c r="X149" i="1" s="1"/>
  <c r="U148" i="1"/>
  <c r="X148" i="1" s="1"/>
  <c r="U147" i="1"/>
  <c r="X147" i="1" s="1"/>
  <c r="U146" i="1"/>
  <c r="X146" i="1" s="1"/>
  <c r="U145" i="1"/>
  <c r="X145" i="1" s="1"/>
  <c r="U144" i="1"/>
  <c r="X144" i="1" s="1"/>
  <c r="U143" i="1"/>
  <c r="X143" i="1" s="1"/>
  <c r="U142" i="1"/>
  <c r="X142" i="1" s="1"/>
  <c r="U141" i="1"/>
  <c r="X141" i="1" s="1"/>
  <c r="U140" i="1"/>
  <c r="X140" i="1" s="1"/>
  <c r="U139" i="1"/>
  <c r="X139" i="1" s="1"/>
  <c r="U138" i="1"/>
  <c r="X138" i="1" s="1"/>
  <c r="U137" i="1"/>
  <c r="X137" i="1" s="1"/>
  <c r="U136" i="1"/>
  <c r="X136" i="1" s="1"/>
  <c r="U135" i="1"/>
  <c r="X135" i="1" s="1"/>
  <c r="U134" i="1"/>
  <c r="X134" i="1" s="1"/>
  <c r="U133" i="1"/>
  <c r="X133" i="1" s="1"/>
  <c r="U132" i="1"/>
  <c r="X132" i="1" s="1"/>
  <c r="U131" i="1"/>
  <c r="X131" i="1" s="1"/>
  <c r="U130" i="1"/>
  <c r="X130" i="1" s="1"/>
  <c r="U129" i="1"/>
  <c r="X129" i="1" s="1"/>
  <c r="U128" i="1"/>
  <c r="X128" i="1" s="1"/>
  <c r="U127" i="1"/>
  <c r="X127" i="1" s="1"/>
  <c r="U126" i="1"/>
  <c r="X126" i="1" s="1"/>
  <c r="U125" i="1"/>
  <c r="X125" i="1" s="1"/>
  <c r="U124" i="1"/>
  <c r="X124" i="1" s="1"/>
  <c r="U123" i="1"/>
  <c r="X123" i="1" s="1"/>
  <c r="U122" i="1"/>
  <c r="X122" i="1" s="1"/>
  <c r="U121" i="1"/>
  <c r="X121" i="1" s="1"/>
  <c r="U120" i="1"/>
  <c r="X120" i="1" s="1"/>
  <c r="U119" i="1"/>
  <c r="X119" i="1" s="1"/>
  <c r="U118" i="1"/>
  <c r="X118" i="1" s="1"/>
  <c r="U117" i="1"/>
  <c r="X117" i="1" s="1"/>
  <c r="U116" i="1"/>
  <c r="X116" i="1" s="1"/>
  <c r="U115" i="1"/>
  <c r="X115" i="1" s="1"/>
  <c r="U114" i="1"/>
  <c r="X114" i="1" s="1"/>
  <c r="U113" i="1"/>
  <c r="X113" i="1" s="1"/>
  <c r="U112" i="1"/>
  <c r="X112" i="1" s="1"/>
  <c r="U111" i="1"/>
  <c r="X111" i="1" s="1"/>
  <c r="U110" i="1"/>
  <c r="X110" i="1" s="1"/>
  <c r="U109" i="1"/>
  <c r="X109" i="1" s="1"/>
  <c r="U108" i="1"/>
  <c r="X108" i="1" s="1"/>
  <c r="U107" i="1"/>
  <c r="X107" i="1" s="1"/>
  <c r="U106" i="1"/>
  <c r="X106" i="1" s="1"/>
  <c r="U105" i="1"/>
  <c r="X105" i="1" s="1"/>
  <c r="U104" i="1"/>
  <c r="X104" i="1" s="1"/>
  <c r="U103" i="1"/>
  <c r="X103" i="1" s="1"/>
  <c r="U102" i="1"/>
  <c r="X102" i="1" s="1"/>
  <c r="U101" i="1"/>
  <c r="X101" i="1" s="1"/>
  <c r="U100" i="1"/>
  <c r="X100" i="1" s="1"/>
  <c r="U99" i="1"/>
  <c r="X99" i="1" s="1"/>
  <c r="U98" i="1"/>
  <c r="X98" i="1" s="1"/>
  <c r="U97" i="1"/>
  <c r="X97" i="1" s="1"/>
  <c r="U96" i="1"/>
  <c r="X96" i="1" s="1"/>
  <c r="U95" i="1"/>
  <c r="X95" i="1" s="1"/>
  <c r="U94" i="1"/>
  <c r="X94" i="1" s="1"/>
  <c r="U93" i="1"/>
  <c r="X93" i="1" s="1"/>
  <c r="U92" i="1"/>
  <c r="X92" i="1" s="1"/>
  <c r="U91" i="1"/>
  <c r="X91" i="1" s="1"/>
  <c r="U90" i="1"/>
  <c r="X90" i="1" s="1"/>
  <c r="U89" i="1"/>
  <c r="X89" i="1" s="1"/>
  <c r="U88" i="1"/>
  <c r="X88" i="1" s="1"/>
  <c r="U87" i="1"/>
  <c r="X87" i="1" s="1"/>
  <c r="U86" i="1"/>
  <c r="X86" i="1" s="1"/>
  <c r="U85" i="1"/>
  <c r="X85" i="1" s="1"/>
  <c r="U84" i="1"/>
  <c r="X84" i="1" s="1"/>
  <c r="U83" i="1"/>
  <c r="X83" i="1" s="1"/>
  <c r="U82" i="1"/>
  <c r="X82" i="1" s="1"/>
  <c r="U81" i="1"/>
  <c r="X81" i="1" s="1"/>
  <c r="U80" i="1"/>
  <c r="X80" i="1" s="1"/>
  <c r="U79" i="1"/>
  <c r="X79" i="1" s="1"/>
  <c r="U78" i="1"/>
  <c r="X78" i="1" s="1"/>
  <c r="U77" i="1"/>
  <c r="X77" i="1" s="1"/>
  <c r="U76" i="1"/>
  <c r="X76" i="1" s="1"/>
  <c r="U75" i="1"/>
  <c r="X75" i="1" s="1"/>
  <c r="U74" i="1"/>
  <c r="X74" i="1" s="1"/>
  <c r="U73" i="1"/>
  <c r="X73" i="1" s="1"/>
  <c r="U72" i="1"/>
  <c r="X72" i="1" s="1"/>
  <c r="U71" i="1"/>
  <c r="X71" i="1" s="1"/>
  <c r="U70" i="1"/>
  <c r="X70" i="1" s="1"/>
  <c r="U69" i="1"/>
  <c r="X69" i="1" s="1"/>
  <c r="U68" i="1"/>
  <c r="X68" i="1" s="1"/>
  <c r="U67" i="1"/>
  <c r="X67" i="1" s="1"/>
  <c r="U66" i="1"/>
  <c r="X66" i="1" s="1"/>
  <c r="U65" i="1"/>
  <c r="X65" i="1" s="1"/>
  <c r="U64" i="1"/>
  <c r="X64" i="1" s="1"/>
  <c r="U63" i="1"/>
  <c r="X63" i="1" s="1"/>
  <c r="U62" i="1"/>
  <c r="X62" i="1" s="1"/>
  <c r="U61" i="1"/>
  <c r="X61" i="1" s="1"/>
  <c r="U60" i="1"/>
  <c r="X60" i="1" s="1"/>
  <c r="U59" i="1"/>
  <c r="X59" i="1" s="1"/>
  <c r="U58" i="1"/>
  <c r="X58" i="1" s="1"/>
  <c r="U57" i="1"/>
  <c r="X57" i="1" s="1"/>
  <c r="U56" i="1"/>
  <c r="X56" i="1" s="1"/>
  <c r="U55" i="1"/>
  <c r="X55" i="1" s="1"/>
  <c r="U54" i="1"/>
  <c r="X54" i="1" s="1"/>
  <c r="U53" i="1"/>
  <c r="X53" i="1" s="1"/>
  <c r="U52" i="1"/>
  <c r="X52" i="1" s="1"/>
  <c r="U51" i="1"/>
  <c r="X51" i="1" s="1"/>
  <c r="U50" i="1"/>
  <c r="X50" i="1" s="1"/>
  <c r="U49" i="1"/>
  <c r="X49" i="1" s="1"/>
  <c r="U48" i="1"/>
  <c r="X48" i="1" s="1"/>
  <c r="U47" i="1"/>
  <c r="X47" i="1" s="1"/>
  <c r="U46" i="1"/>
  <c r="X46" i="1" s="1"/>
  <c r="U45" i="1"/>
  <c r="X45" i="1" s="1"/>
  <c r="U44" i="1"/>
  <c r="X44" i="1" s="1"/>
  <c r="U43" i="1"/>
  <c r="X43" i="1" s="1"/>
  <c r="U42" i="1"/>
  <c r="X42" i="1" s="1"/>
  <c r="U41" i="1"/>
  <c r="X41" i="1" s="1"/>
  <c r="U40" i="1"/>
  <c r="X40" i="1" s="1"/>
  <c r="U39" i="1"/>
  <c r="X39" i="1" s="1"/>
  <c r="U38" i="1"/>
  <c r="X38" i="1" s="1"/>
  <c r="U37" i="1"/>
  <c r="X37" i="1" s="1"/>
  <c r="U36" i="1"/>
  <c r="X36" i="1" s="1"/>
  <c r="U35" i="1"/>
  <c r="X35" i="1" s="1"/>
  <c r="U34" i="1"/>
  <c r="X34" i="1" s="1"/>
  <c r="U33" i="1"/>
  <c r="X33" i="1" s="1"/>
  <c r="U32" i="1"/>
  <c r="X32" i="1" s="1"/>
  <c r="U31" i="1"/>
  <c r="X31" i="1" s="1"/>
  <c r="U30" i="1"/>
  <c r="X30" i="1" s="1"/>
  <c r="U29" i="1"/>
  <c r="X29" i="1" s="1"/>
  <c r="U28" i="1"/>
  <c r="X28" i="1" s="1"/>
  <c r="U27" i="1"/>
  <c r="X27" i="1" s="1"/>
  <c r="U26" i="1"/>
  <c r="X26" i="1" s="1"/>
  <c r="W25" i="1"/>
  <c r="U25" i="1"/>
  <c r="U24" i="1"/>
  <c r="X24" i="1" s="1"/>
  <c r="U23" i="1"/>
  <c r="X23" i="1" s="1"/>
  <c r="U22" i="1"/>
  <c r="X22" i="1" s="1"/>
  <c r="U21" i="1"/>
  <c r="X21" i="1" s="1"/>
  <c r="U20" i="1"/>
  <c r="X20" i="1" s="1"/>
  <c r="U19" i="1"/>
  <c r="X19" i="1" s="1"/>
  <c r="U18" i="1"/>
  <c r="X18" i="1" s="1"/>
  <c r="U17" i="1"/>
  <c r="X17" i="1" s="1"/>
  <c r="U16" i="1"/>
  <c r="X16" i="1" s="1"/>
  <c r="U15" i="1"/>
  <c r="X15" i="1" s="1"/>
  <c r="U14" i="1"/>
  <c r="X14" i="1" s="1"/>
  <c r="U13" i="1"/>
  <c r="X13" i="1" s="1"/>
  <c r="U12" i="1"/>
  <c r="X12" i="1" s="1"/>
  <c r="U11" i="1"/>
  <c r="X11" i="1" s="1"/>
  <c r="U10" i="1"/>
  <c r="X10" i="1" s="1"/>
  <c r="U9" i="1"/>
  <c r="U8" i="1"/>
  <c r="X8" i="1" s="1"/>
  <c r="U7" i="1"/>
  <c r="X7" i="1" s="1"/>
  <c r="U6" i="1"/>
  <c r="X6" i="1" s="1"/>
  <c r="U5" i="1"/>
  <c r="X5" i="1" s="1"/>
  <c r="U4" i="1"/>
  <c r="U3" i="1"/>
  <c r="X25" i="1" l="1"/>
  <c r="X221" i="1"/>
  <c r="X224" i="1"/>
  <c r="X223" i="1"/>
  <c r="X222" i="1"/>
</calcChain>
</file>

<file path=xl/sharedStrings.xml><?xml version="1.0" encoding="utf-8"?>
<sst xmlns="http://schemas.openxmlformats.org/spreadsheetml/2006/main" count="4740" uniqueCount="1823">
  <si>
    <t xml:space="preserve">N° CONTRATO </t>
  </si>
  <si>
    <t xml:space="preserve">CONVOCATORIA Y/O ORDEN DE COMPRA </t>
  </si>
  <si>
    <t>NOMBRE DEL CONTRATISTA</t>
  </si>
  <si>
    <t>AREA O DEPENDENCIA</t>
  </si>
  <si>
    <t xml:space="preserve">NUMERO DE PROCESO EN SECOP </t>
  </si>
  <si>
    <t>MODALIDAD DE CONTRATACIÓN</t>
  </si>
  <si>
    <t>TIPO DE CONTRATO</t>
  </si>
  <si>
    <t>OBJETO</t>
  </si>
  <si>
    <t xml:space="preserve">NUMERO RUBRO PRESUPUESTAL </t>
  </si>
  <si>
    <t xml:space="preserve">NOMBRE DE RUBRO PRESUPUESTAL </t>
  </si>
  <si>
    <t>NUMERO
CDP</t>
  </si>
  <si>
    <t>VALOR CDP</t>
  </si>
  <si>
    <t>FECHA CDP</t>
  </si>
  <si>
    <t xml:space="preserve">NUMERO DE SIPSE </t>
  </si>
  <si>
    <t>FECHA FIRMA CONTRATO</t>
  </si>
  <si>
    <t xml:space="preserve">FECHA INICIAL DE CONTRATO </t>
  </si>
  <si>
    <t xml:space="preserve">FECHA DE TERMINACION INICIAL </t>
  </si>
  <si>
    <t xml:space="preserve">PLAZO DE EJECUCIÓN INICIAL </t>
  </si>
  <si>
    <t>VALOR INICIAL DEL CONTRATO</t>
  </si>
  <si>
    <t>VALOR MENSUAL</t>
  </si>
  <si>
    <t>NUMERO CRP</t>
  </si>
  <si>
    <t>PLAZO</t>
  </si>
  <si>
    <t xml:space="preserve">ALTA EN SIGEP </t>
  </si>
  <si>
    <t>FECHA PUBLICACION SECOP</t>
  </si>
  <si>
    <t>AFILIACION ARL</t>
  </si>
  <si>
    <t xml:space="preserve">ENLACE SECOP </t>
  </si>
  <si>
    <t>(sin ceros a la izquierda)</t>
  </si>
  <si>
    <t>NUMERO DE CONTRATO FDLU</t>
  </si>
  <si>
    <t>NOMBRE Y APELLIDOS DEL CONTRATISTA O RAZON SOCIAL EN MAYUSCULA</t>
  </si>
  <si>
    <t xml:space="preserve">ESCOGER DE LA LISTA </t>
  </si>
  <si>
    <t>DIGITAR (DD/MM/AAAA)</t>
  </si>
  <si>
    <t xml:space="preserve">DIGITAR EL OBJETO CONTRACTUAL EN LETRA MAYUSCULA </t>
  </si>
  <si>
    <t xml:space="preserve">DIGITAR ELNUMERO SIN PUNTOS NI COMAS </t>
  </si>
  <si>
    <t xml:space="preserve">DIGITAR VALOR EN PESOS </t>
  </si>
  <si>
    <t xml:space="preserve">DIGITAR NUMERO DE MESES </t>
  </si>
  <si>
    <t xml:space="preserve">DIGITAR  NUMERO DE DIAS </t>
  </si>
  <si>
    <t xml:space="preserve">TOTAL EN DIAS </t>
  </si>
  <si>
    <t>DIGITAR VALOR EN PESOS</t>
  </si>
  <si>
    <t>N/A</t>
  </si>
  <si>
    <t>001-FDLU-2020</t>
  </si>
  <si>
    <t>CAMILA CLAIRE ARDILA</t>
  </si>
  <si>
    <t>CONTRATACIÓN DIRECTA</t>
  </si>
  <si>
    <t>ARRENDAMIENTO</t>
  </si>
  <si>
    <t>CELEBRAR UN CONTRATO DE ARRENDAMIENTO DE UN INMUEBLE UBICADO EN LA CARRERA 13 No 137-31 SUR CON CLAIRE CAMILA ARDILA PARA USOS INSTITUCIONAL EXCLUSIVO DE LA ALCALDIA LOCAL DE USME CON LOS FINES Y PROPOSITOS DE LAS DEPENDENCIAS AREA GESTION DE DESARROLLO LOCAL - AGDL</t>
  </si>
  <si>
    <t>3-1-2-02-02-02-0002-001</t>
  </si>
  <si>
    <t>Servicios de alquiler o arrendamiento con o sin opción de compra relativos a bienes inmuebles no residenciales propios o arrendados</t>
  </si>
  <si>
    <t xml:space="preserve">$879,248.00                             </t>
  </si>
  <si>
    <t>13-JAN-20</t>
  </si>
  <si>
    <t>15 DIAS</t>
  </si>
  <si>
    <t>https://community.secop.gov.co/Public/Tendering/OpportunityDetail/Index?noticeUID=CO1.NTC.1047772&amp;isFromPublicArea=True&amp;isModal=False</t>
  </si>
  <si>
    <t>002-FDLU-2020</t>
  </si>
  <si>
    <t xml:space="preserve">ORJUELA SULVARAN ELVIRA </t>
  </si>
  <si>
    <t>CELEBRAR UN CONTRATO DE ARRENDAMIENTO DE UN INMUEBLE UBICADO EN LA CARRERA 2A No 137-61 SUR CON ELVIRA ORJUELA SULVARAN PARA USOS INSTITUCIONAL EXCLUSIVO DE LA ALCALDIA LOCAL DE USME CON LOS FINES Y PROPOSITOS DE LAS DEPENDENCIAS AREA GESTION DE DESARROLLO LOCAL- AGDL</t>
  </si>
  <si>
    <t xml:space="preserve">$1,171,542.00                           </t>
  </si>
  <si>
    <t>https://community.secop.gov.co/Public/Tendering/OpportunityDetail/Index?noticeUID=CO1.NTC.1048133&amp;isFromPublicArea=True&amp;isModal=False</t>
  </si>
  <si>
    <t>CD-03-FDLU-2020</t>
  </si>
  <si>
    <t xml:space="preserve">GOMEZ BORJA EDGAR ALEJANDRO </t>
  </si>
  <si>
    <t xml:space="preserve">ALMACEN </t>
  </si>
  <si>
    <t xml:space="preserve">PRESTACION  DE SERVICIOS </t>
  </si>
  <si>
    <t>PRESTAR APOYO EN LOS PROCESOS ADMINISTRATIVOS Y TECNICOS PARA LA ADMINISTRACION DE BIENES DE PROPIEDAD DEL FONDO DE DESARROLLO LOCAL DE USME Y DE LOS QUE SEAN ASIGNADOS POR LA SECRETARIA DE GOBIERNO DE ACUERDO A LOS PROCESOS Y PROCEDIMIENTOS ESTABLECIDOS, ASI COMO LAS DEMAS QUE SEAN ASIGNADAS.</t>
  </si>
  <si>
    <t>3-3-1-15-07-45-1415-000</t>
  </si>
  <si>
    <t>Gobernanza y gobernabilidad local en el distrito y la región</t>
  </si>
  <si>
    <t xml:space="preserve">$44,917,500.00                          </t>
  </si>
  <si>
    <t>21-JAN-20</t>
  </si>
  <si>
    <t>21-Ene-20</t>
  </si>
  <si>
    <t>10 Meses 19 Dias</t>
  </si>
  <si>
    <t xml:space="preserve">https://community.secop.gov.co/Public/Tendering/OpportunityDetail/Index?noticeUID=CO1.NTC.1056358&amp;isFromPublicArea=True&amp;isModal=False </t>
  </si>
  <si>
    <t>CD-04-FDLU-2020</t>
  </si>
  <si>
    <t xml:space="preserve">SANCHEZ TORRES DIANA MILENA </t>
  </si>
  <si>
    <t>ULATA</t>
  </si>
  <si>
    <t>PRESTAR LOS SERVICIOS PROFESIONALES BRINDANDO APOYO EN EL IMPULSO DE LOS PROCESOS DE EXTENCION AGROPECUARIA DE LA UNIDAD LOCAL DE ASISTENCIA TECNICA AGROPECUARIA Y AMBIENTAL ULATA DEL AREA DE GESTION DE DESARRROLLO LOCAL DE LA ALCALDIA LOCAL DE USME PARA EL CUMPLIMIENTO DE LA LEY 1876 DE 2017</t>
  </si>
  <si>
    <t>3-3-1-15-06-41-1414-000</t>
  </si>
  <si>
    <t>Promoción del emprendimiento rural</t>
  </si>
  <si>
    <t xml:space="preserve">$56,880,810.00                          </t>
  </si>
  <si>
    <t>11 Meses 8 Dias</t>
  </si>
  <si>
    <t>https://community.secop.gov.co/Public/Tendering/OpportunityDetail/Index?noticeUID=CO1.NTC.1056929&amp;isFromPublicArea=True&amp;isModal=False</t>
  </si>
  <si>
    <t>CD-05-FDLU-2020</t>
  </si>
  <si>
    <t>CANO RUIZ YURI ESMERALDA</t>
  </si>
  <si>
    <t>INSPECCIONES</t>
  </si>
  <si>
    <t xml:space="preserve">APOYAR ADMINISTRATIVA Y ASISTENCIALMENTE A LAS INSPECCIONES DE POLICIA DE LA LOCALIDAD DE USME </t>
  </si>
  <si>
    <t xml:space="preserve">$21,991,608.00                          </t>
  </si>
  <si>
    <t>22-Ene-20</t>
  </si>
  <si>
    <t>11 Meses 5 Dias</t>
  </si>
  <si>
    <t xml:space="preserve">https://community.secop.gov.co/Public/Tendering/OpportunityDetail/Index?noticeUID=CO1.NTC.1059117&amp;isFromPublicArea=True&amp;isModal=False </t>
  </si>
  <si>
    <t>CD-06-FDLU-2020</t>
  </si>
  <si>
    <t>RODRIGUEZ POSADA CLAUDIA</t>
  </si>
  <si>
    <t>PLANEACION</t>
  </si>
  <si>
    <t>PRESTAR APOYO TECNICO PARA LA RECOLECCION, CONSOLIDACION, VERIFICACION Y CARGUE DE LA INFORMACION DE LOS PROCESOS DE SELLECION EN CUANTO A PROYECTOS DE INVERSION Y GASTOS DE FUNCIONAMIENTO A CARGO DE LA ALCALDIA LOCAL DE USME EN LOS APLICATIVOS DESIGNADOS PARA TAL FIN, TALES COMO MUSI,SEGLAN, Y SIPSE</t>
  </si>
  <si>
    <t xml:space="preserve">$37,374,750.00                          </t>
  </si>
  <si>
    <t>11 Meses 6 Dias</t>
  </si>
  <si>
    <t>https://community.secop.gov.co/Public/Tendering/OpportunityDetail/Index?noticeUID=CO1.NTC.1059018&amp;isFromPublicArea=True&amp;isModal=False</t>
  </si>
  <si>
    <t>007-FDLU-2020</t>
  </si>
  <si>
    <t xml:space="preserve">JUNTA DE ACCION COMUNAL DEL BARRIO LA AURORA 1 SECTOR </t>
  </si>
  <si>
    <t>COMODATO</t>
  </si>
  <si>
    <t xml:space="preserve">EL COMODATO RECIBE DEL COMODANTE EN PRESTAMO DE USO A TITULO GRATUITO, BIENES MUEBLES DE PROPIEDAD UNICA Y EXCLUSIVA DEL FONDO DE DESARROLLO LOCAL DE USME, SOBRE LOS CUALES NO PESA NINGUN GRAVAMEN O LIMITACION ALGUNA, LOS MISMOS SE DESCRIBEN CON LAS CARACTERISTICAS Y DEMAS ESPECIFICACIONES EN EL ALCANSE DEL OBJETO, PARA IDENTICARLOS EN FORMA CLARA Y PRECISA TODO CON EL FIN DE IMPULSAR PROGRAMAS Y ACTIVIDADES DE INTERES PUBLICO, ACORDES CON EL PLAN DE DESARROLLO LOCAL </t>
  </si>
  <si>
    <t>4 AÑOS</t>
  </si>
  <si>
    <t>https://community.secop.gov.co/Public/Tendering/OpportunityDetail/Index?noticeUID=CO1.NTC.1069284&amp;isFromPublicArea=True&amp;isModal=False</t>
  </si>
  <si>
    <t>CD-08-FDLU-2020</t>
  </si>
  <si>
    <t>OSCAR FABRICIO CRUZ</t>
  </si>
  <si>
    <t>CUENTAS POR PAGAR</t>
  </si>
  <si>
    <t>PRESTAR LOS SERVICIOS PROFESIONALES PARA LIDERERAR LA DEPURACION DE LAS OBLIGACIONES POR PAGAR SEGÚN EL PREDIS DEL FONDO DE DESARROLLO LOCAL DE USME DE LAS DIFERENTES VIGENCIAS A TRAVES DE ACCIONES DE ACUERDO A SUS COMPETENCIAS QUE LE PERMITAN LIQUIDAR, LIBERAR SALDOS, ELABORAR ACTAS DE FENECIMIENTO, DECLARAR POSIBLES INCUMPLIMIENTOS Y DEMAS GESTIONES PARA EL CUMPLIMIENTO DE LAS METAS ESTABLECIDAS POR EL AREA DE GESTION DE DESARROLLO LOCAL.</t>
  </si>
  <si>
    <t xml:space="preserve">$25,200,000.00                          </t>
  </si>
  <si>
    <t>28-JAN-20</t>
  </si>
  <si>
    <t>27-Ene-20</t>
  </si>
  <si>
    <t>04 Meses</t>
  </si>
  <si>
    <t>https://community.secop.gov.co/Public/Tendering/OpportunityDetail/Index?noticeUID=CO1.NTC.1070529&amp;isFromPublicArea=True&amp;isModal=False</t>
  </si>
  <si>
    <t>CD-09-FDLU-2020</t>
  </si>
  <si>
    <t xml:space="preserve">MONTENEGRO MONSALVE NELSON </t>
  </si>
  <si>
    <t>JAL</t>
  </si>
  <si>
    <t>PRESTAR APOYO A LOS PROCESOS ASISTENCIALES Y ADMINISTRATIVOS PARA EL CONTROL, CONSOLIDADCION. VERIFICACION, TRASCRIPCION DE ACTAS, PROYECCION DE LOS OFICIOS, ASISTENCIA EN SESIONES Y ACTUALIZACION DE DOCUMENTOS FISICOS Y EN MEDIO MAGNETICO DE LA JUNTA ADMINISTRADORA LOCAL DE USME</t>
  </si>
  <si>
    <t xml:space="preserve">$9,000,000.00                           </t>
  </si>
  <si>
    <t>30-Ene-20</t>
  </si>
  <si>
    <t>https://community.secop.gov.co/Public/Tendering/OpportunityDetail/Index?noticeUID=CO1.NTC.1071675&amp;isFromPublicArea=True&amp;isModal=False</t>
  </si>
  <si>
    <t>CD-010-FDLU-2020</t>
  </si>
  <si>
    <t>MACHADO PORRAS RICAURTE</t>
  </si>
  <si>
    <t>PARTICIPACION</t>
  </si>
  <si>
    <t>PRESTAR LOS SERVICIOS PROFESIONALES PARA EL ACOMPAÑAMIENTO A LAS MESAS TERRITORIALES DE LA LOCALIDAD DE USME EN TODO LO RELACIONADO CON LOS PROCESOS DE DIVULGACION, ORIENTACION, Y SEQUIMIENTO DESDE LA ALCALDIA LOCAL DE USME EN EL FORTALECIMIENTO DE LOS ESCENARIOS DE PARTICIPACION DE LA COMUNIDAD</t>
  </si>
  <si>
    <t xml:space="preserve">$16,818,704.00                          </t>
  </si>
  <si>
    <t>https://community.secop.gov.co/Public/Tendering/OpportunityDetail/Index?noticeUID=CO1.NTC.1074335&amp;isFromPublicArea=True&amp;isModal=False</t>
  </si>
  <si>
    <t>CD-011-FDLU-2020</t>
  </si>
  <si>
    <t>RINCON GUZMAN WILSON ENRIQUE</t>
  </si>
  <si>
    <t>CASA CONSUMIDOR</t>
  </si>
  <si>
    <t xml:space="preserve">PRESTAR LOS SERVICIOS PROFESIONALES COMO ABOGADO PARA MANTENER EN PLENA OPERATIVIDAD EL PUNTO DE ATENCION AL CONSUMIDOR, AL SERVICIO DE LA COMUNIDAD EN GENERAL Y DE LOS CONSUMIDORES DE LA LOCALIDAD DE USME </t>
  </si>
  <si>
    <t>https://community.secop.gov.co/Public/Tendering/OpportunityDetail/Index?noticeUID=CO1.NTC.1075559&amp;isFromPublicArea=True&amp;isModal=False</t>
  </si>
  <si>
    <t>CD-012-FDLU-2020</t>
  </si>
  <si>
    <t xml:space="preserve">ROJAS VELASQUEZ GIOVANNY FERNANDO </t>
  </si>
  <si>
    <t>PROFESIONAL GESTION</t>
  </si>
  <si>
    <t xml:space="preserve">PRESTAR LOS SERVICIOS PROFESIONALES AL AREA DE GESTION DE DESARRROLLO LOCAL Y AL DESPACHO, PARA APOYAR EN LA CONSTRUCCION, REVISION CARGUE Y CONSOLIDACION DE INFORMES DE GESTION CONTRACTUAL "SIVICOF, SIDEAP, PAC Y PREDIS", ENTRE OTROS A CARGO DEL FONDO DE DESARROLLO LOCAL DE USME CON DESTINO A ENTIDADES DE CONTROL Y ACTIVIDADES ADMINISTRATIVAS EN EL CUMPLIMIENTO DEL PLAN DE DESARROLLO LOCAL DE USME </t>
  </si>
  <si>
    <t>30-JAN-20</t>
  </si>
  <si>
    <t>https://community.secop.gov.co/Public/Tendering/OpportunityDetail/Index?noticeUID=CO1.NTC.1076028&amp;isFromPublicArea=True&amp;isModal=False</t>
  </si>
  <si>
    <t>CD-013-FDLU-2020</t>
  </si>
  <si>
    <t>REAY COBOS YURI TATIANA</t>
  </si>
  <si>
    <t>GESTION POLICIVO</t>
  </si>
  <si>
    <t xml:space="preserve">PRESTAR LOS SERVICIOS TECNICOS Y ADMINISTRATIVOS PARA EL CONTROL, CONSOLIDACION, VERIFICACION, DIGITACION, ELABORACION Y ACTUALIZACION DE DOCUMENTOS FISICOS Y EN MEDIO MAGNETICO, ASI COMO LA DISTRIBUCION DE ENTRADA Y SALIDA DE LA CORRESPONDENCIA DE LA DEPENDENCIA DE AREA GESTION POLICIVA DE LA ALCALDIA LOCAL DE USME </t>
  </si>
  <si>
    <t>https://community.secop.gov.co/Public/Tendering/OpportunityDetail/Index?noticeUID=CO1.NTC.1075889&amp;isFromPublicArea=True&amp;isModal=False</t>
  </si>
  <si>
    <t>CD-014-FDLU-2020</t>
  </si>
  <si>
    <t>AVILA ROJAS JEISSON</t>
  </si>
  <si>
    <t>GESTION DE RIESGO</t>
  </si>
  <si>
    <t>PRESTAR LOS SERVICIOS PROFESIONALES, BRINDANDO APOYO TECNICO AL AREA DE GESTION POLICIVA DE LA ALCALDIA LOCAL DE USME, CON OCACION A LA INFRACCION AL REGIMEN DE OBRAS Y URBANISMO Y PARA DAR CUMPLIMIENTO AL FALLO DEL CONSEJO DE ESTADO, ACCION POPULAR REF. NO. 25000232500020050066203 DEL 5 DE NOVIEMBRE DE 2013</t>
  </si>
  <si>
    <t xml:space="preserve">$33,637,408.00                          </t>
  </si>
  <si>
    <t>https://community.secop.gov.co/Public/Tendering/OpportunityDetail/Index?noticeUID=CO1.NTC.1077006&amp;isFromPublicArea=True&amp;isModal=False</t>
  </si>
  <si>
    <t>CD-015-FDLU-2020</t>
  </si>
  <si>
    <t>VERA SANTANA CARLOS ENRIQUE</t>
  </si>
  <si>
    <t>CDI</t>
  </si>
  <si>
    <t>BRINDAR APOYO RELACIONADO CON LOS PROCESOS DE ENTRADA Y SALIDA DE CORRESPONDENCIA DEL CDI, EJECUTANDO LOS PROCESOS ADMINISTRATIVOS PARA SU CONTROL Y VERIFICACION</t>
  </si>
  <si>
    <t xml:space="preserve">$44,000,000.00                          </t>
  </si>
  <si>
    <t>https://community.secop.gov.co/Public/Tendering/OpportunityDetail/Index?noticeUID=CO1.NTC.1077003&amp;isFromPublicArea=True&amp;isModal=False</t>
  </si>
  <si>
    <t>CD-016-FDLU-2020</t>
  </si>
  <si>
    <t>FORERO CASTAÑEDA JORGE LEONARDO</t>
  </si>
  <si>
    <t>https://community.secop.gov.co/Public/Tendering/OpportunityDetail/Index?noticeUID=CO1.NTC.1076363&amp;isFromPublicArea=True&amp;isModal=False</t>
  </si>
  <si>
    <t>CD-017-FDLU-2020</t>
  </si>
  <si>
    <t>HELMILSON CAMACHO BUITRE</t>
  </si>
  <si>
    <t>PRESTAR LOS SERVICIOS PROFESIONALES COMO ABOGADO EN EL AREA DE GESTION POLICIVA DE LA ALCALDIA LOCAL DE USME, EN TODO LO RELACIONADO CON ATENCION INTEGRAL DE LAS COMISIONES CIVILES ORDENADAS POR LAS AUTORIDADES JURISCICCIONALES DE LA REPUBLICA DANDO IMPULSO A LAS ACTUACIONES ADMINISTRATIVAS PROCEDENTES</t>
  </si>
  <si>
    <t>https://community.secop.gov.co/Public/Tendering/OpportunityDetail/Index?noticeUID=CO1.NTC.1076053&amp;isFromPublicArea=True&amp;isModal=False</t>
  </si>
  <si>
    <t>CD-018-FDLU-2020</t>
  </si>
  <si>
    <t>DIANA MARCELA ANGEL OTALORA</t>
  </si>
  <si>
    <t>ESPACIO PUBLICO</t>
  </si>
  <si>
    <t>PRESTAR LOS SERVICIOS PROFESIONALES EN LOS PROCESOS DE REUBICACION Y DE RECUPERACION DE ESPACIO PUBLICO, CONTROL DE ESTABLECIMIENTOS DE COMERCIO, ASI COMO EN LOS DEMAS PROCESOS ADMINISTRATIVOS A CARGO DEL AREA GESTION POLICIVA DE LA ALCALDIA LOCAL DE USME</t>
  </si>
  <si>
    <t>https://community.secop.gov.co/Public/Tendering/OpportunityDetail/Index?noticeUID=CO1.NTC.1077015&amp;isFromPublicArea=True&amp;isModal=False</t>
  </si>
  <si>
    <t>CD-019-FDLU-2020</t>
  </si>
  <si>
    <t>ALFONSO RINCON JAIRO ESTEBAN</t>
  </si>
  <si>
    <t>SEGURIDAD CIUDADANA</t>
  </si>
  <si>
    <t>APOYAR AL ALCALDE LOCAL DE USME EN LA GESTION DE LOS ASUNTOS RELACIONADOS CON SEGURIDAD CIUDADANA, CONVIVENCIA Y PREVENCION DE CONFLICTIVIDADES, VIOLENCIAS Y DELITOS EN LA LOCALIDAD, DE CONFORMIDAD CON EL MARCO NORMATIVO APLICABLE EN MATERIA</t>
  </si>
  <si>
    <t xml:space="preserve">$21,600,000.00                          </t>
  </si>
  <si>
    <t>https://community.secop.gov.co/Public/Tendering/OpportunityDetail/Index?noticeUID=CO1.NTC.1077018&amp;isFromPublicArea=True&amp;isModal=False</t>
  </si>
  <si>
    <t>020-FDLU-2020</t>
  </si>
  <si>
    <t xml:space="preserve">3 meses </t>
  </si>
  <si>
    <t>https://community.secop.gov.co/Public/Tendering/OpportunityDetail/Index?noticeUID=CO1.NTC.1078396&amp;isFromPublicArea=True&amp;isModal=False</t>
  </si>
  <si>
    <t>CD-021-FDLU-2020</t>
  </si>
  <si>
    <t>PABON SANCHEZ ALEJANDRA VANESSA</t>
  </si>
  <si>
    <t xml:space="preserve">BRINDAR APOYO CON LOS PROCESOS DE ENTRADA Y SALIDA DEL CDI, EJECUTANDO LOS PROCESOS ADMINISTRATIVOS PARA SU CONTROL Y VERIFICACION </t>
  </si>
  <si>
    <t>31-Ene-20</t>
  </si>
  <si>
    <t>https://community.secop.gov.co/Public/Tendering/OpportunityDetail/Index?noticeUID=CO1.NTC.1077561&amp;isFromPublicArea=True&amp;isModal=False</t>
  </si>
  <si>
    <t>CD-022-FDLU-2020</t>
  </si>
  <si>
    <t>LEURO CARVAJAL JOSE IGNACIO</t>
  </si>
  <si>
    <t xml:space="preserve">SISTEMAS </t>
  </si>
  <si>
    <t>PRESTAR LOS SERVICIOS PROFESIONALES COMO ADMINISTRADOR DE RED BRINDANDO ASISTENCIA Y SOPORTE TECNICO DEL SOFTWARE Y HARDWARE DE LOS EQUIPOS Y PROGRAMAS QUE MANEJA LA ENTIDAD, ASI COMO A LOS USUARIOS QUE DESARROLLEN SUS ACTIVIDADES EN LA ALCALDIA LOCAL DE USME</t>
  </si>
  <si>
    <t>31-JAN-20</t>
  </si>
  <si>
    <t>https://community.secop.gov.co/Public/Tendering/OpportunityDetail/Index?noticeUID=CO1.NTC.1078250&amp;isFromPublicArea=True&amp;isModal=False</t>
  </si>
  <si>
    <t>CD-023-FDLU-2020</t>
  </si>
  <si>
    <t>GALLO RIAÑO JACKSON VLADIMIR</t>
  </si>
  <si>
    <t>DESPACHO</t>
  </si>
  <si>
    <t xml:space="preserve">PRESTAR LOS SERVICIOS DE APOYO TECNICO AL DESPACHO  EN COORDINACION CON LA OFICINA DE CONTRATACION Y PLANEACION EN LA CONSOLIDACION, VERIFICACION Y CONTROL DE LOS DOCUMENTOS FISICOS Y EN MEDIO MAGNETICO DE LAS ETAPAS CONTRACTUALES DEL FONDO DE DESARROLLO LOCAL DE USME, AL IGUAL QUE EL CONTROL DE LOS CONSECUTIVOS UNICOS DE CONVOCATORIAS, RESOLUCIONES Y DECRETOS LOCALES DE LA ALCALDIA LOCAL DE USME </t>
  </si>
  <si>
    <t>https://community.secop.gov.co/Public/Tendering/OpportunityDetail/Index?noticeUID=CO1.NTC.1077786&amp;isFromPublicArea=True&amp;isModal=False</t>
  </si>
  <si>
    <t>CD-024-FDLU-2020</t>
  </si>
  <si>
    <t>DIAZ MUÑOZ JULIAN ANDRES</t>
  </si>
  <si>
    <t>PRESTAR APOYO Y SOPORTE TECNICO ADMINISTRATIVO EN LOS PROCESOS DE DIGITACION, ELABORACION, PROYECCION Y ACTUALIZACION DE DOCUMENTO FISICOS Y EN MEDIO MAGNETICO, PROYECCIONES DE MEJORAMIENTO EN BASES DE DATOS, ARCHIVOS, GESTION DOCUMENTAL, MANEJO DE SISTEMAS DICENTIS, BIO-STAR, MONARCH HXD, AIRMEDIA Y DEMAS HERRAMIENTAS TECNOLOGICAS DE LA JAL Y EL APOYO EN LAS SESIONES, ASI COMO LA DISTRIBUCION DE LA CORRESPONDENCIA PRODUCIDA POR LA JUNTA ADMINISTRADORA LOCAL DE USME</t>
  </si>
  <si>
    <t xml:space="preserve">$12,600,000.00                          </t>
  </si>
  <si>
    <t>https://community.secop.gov.co/Public/Tendering/OpportunityDetail/Index?noticeUID=CO1.NTC.1078185&amp;isFromPublicArea=True&amp;isModal=False</t>
  </si>
  <si>
    <t>CD-025-FDLU-2020</t>
  </si>
  <si>
    <t>GOMEZ SANTAFE JEFERSON ALEJANDRO</t>
  </si>
  <si>
    <t xml:space="preserve">APOYAR JURIDICAMENTE LA EJECUCION DE LAS ACCIONES REQUERIDAS PARA EL TRAMITE E IMPULSO PROCESAL DE LAS ACTUACIONES CONTRAVENCIONALES Y/O QUERELLAS QUE CURSEN EN LAS INSPECCIONES DE POLICIA DE LA LOCALIDAD DE USME </t>
  </si>
  <si>
    <t xml:space="preserve">$84,093,520.00                          </t>
  </si>
  <si>
    <t>https://community.secop.gov.co/Public/Tendering/OpportunityDetail/Index?noticeUID=CO1.NTC.1078530&amp;isFromPublicArea=True&amp;isModal=False</t>
  </si>
  <si>
    <t>CD-026-FDLU-2020</t>
  </si>
  <si>
    <t>LOPEZ TENJO DANIELA ANDREA</t>
  </si>
  <si>
    <t xml:space="preserve">PRESTAR LOS SERVICIOS PROFESIONALES COMO INGENIERO PARA PONER EN FUNCIONAMIENTO Y MANTENER EN PLENA OPERATIVIDAD UN (1) PUNTO DE ATENCION AL CONSUMIDOR, AL SERVICIO DE LA COMUNIDAD EN GENERAL Y DE LOS CONSUMIDORES DE LA LOCALIDAD DE USME  </t>
  </si>
  <si>
    <t>https://community.secop.gov.co/Public/Tendering/OpportunityDetail/Index?noticeUID=CO1.NTC.1078512&amp;isFromPublicArea=True&amp;isModal=False</t>
  </si>
  <si>
    <t>CD-027-FDLU-2020</t>
  </si>
  <si>
    <t>SASTOQUE ALVAREZ GUILLERMO</t>
  </si>
  <si>
    <t>NOTIFICADOR</t>
  </si>
  <si>
    <t xml:space="preserve">PRESTAR APOYO ASISTENCIAL EN LOS PROCESOS ADMINISTRATIVOS DE DISTRIBUCION Y NOTIFICACION DE CORRESPONDENCIA, DE LAS DIFERENTES DEPENDENCIAS DE LA ALCALDIA LOCAL DE USME </t>
  </si>
  <si>
    <t>https://community.secop.gov.co/Public/Tendering/OpportunityDetail/Index?noticeUID=CO1.NTC.1078909&amp;isFromPublicArea=True&amp;isModal=False</t>
  </si>
  <si>
    <t>CD-028-FDLU-2020</t>
  </si>
  <si>
    <t>CUERVO AREVALO ANA OTILIA</t>
  </si>
  <si>
    <t xml:space="preserve">APOYAR AL ALCALDE LOCAL EN LA PROMOCION, ACOMPAÑAMIENTO, COORDINACION Y ATENCION DE LAS INSTANCIAS DE COORDINACION INTERINSTITUCIONALES Y LAS INSTANCIAS DE PARTICIPACION LOCALES, ASI COMO LOS PROCESOS COMUNITARIOS EN LA LOCALIDAD </t>
  </si>
  <si>
    <t xml:space="preserve">$20,600,000.00                          </t>
  </si>
  <si>
    <t xml:space="preserve">https://community.secop.gov.co/Public/Tendering/OpportunityDetail/Index?noticeUID=CO1.NTC.1078897&amp;isFromPublicArea=True&amp;isModal=False </t>
  </si>
  <si>
    <t>CD-029-FDLU-2020</t>
  </si>
  <si>
    <t>VALENCIA BANGUERA YEISON EDUARDO</t>
  </si>
  <si>
    <t xml:space="preserve">APOYAR AL ALCALDE LOCAL EN EL FORTALECIMIENTO E INCLUSION DE LAS COMUNIDADES NEGRAS, AFROCOLOMBIANAS Y PALENQUERAS EN EL MARCO DE LA POLITICA PUBLICA DISTRITAL AFRODECENDIENTES Y LOS ESPACIOS DE PARTICIPACION </t>
  </si>
  <si>
    <t>https://community.secop.gov.co/Public/Tendering/OpportunityDetail/Index?noticeUID=CO1.NTC.1082945&amp;isFromPublicArea=True&amp;isModal=False</t>
  </si>
  <si>
    <t>CD-030-FDLU-2020</t>
  </si>
  <si>
    <t xml:space="preserve">TOVAR VELOZA ANDREA </t>
  </si>
  <si>
    <t>https://community.secop.gov.co/Public/Tendering/OpportunityDetail/Index?noticeUID=CO1.NTC.1082556&amp;isFromPublicArea=True&amp;isModal=False</t>
  </si>
  <si>
    <t>CD-031-FDLU-2020</t>
  </si>
  <si>
    <t>GOMEZ SOTELO LUIS RICARDO</t>
  </si>
  <si>
    <t>BONO TIPO C</t>
  </si>
  <si>
    <t xml:space="preserve">PRESTAR LOS SERVICIOS TECNICOS PARA LA OPERACIÓN, SEQUIMIENTO Y CUMPLIMIENTO DE LOS PROCESOS Y PROCEDIMIENTOS DEL SERVICIO APOYOS PARA LA SEGURIDAD ECONOMICA TIPO C, REGUERIDOS PARA EL OPORTUNO Y ADECUADO REGISTRO, CRUCE Y REPORTE DE LOS DATOS EN EL SITEMA MISIONAL-SIRBE, QUE CONTRIBUYAB A LA GARANTIA DE LOS DERECHOS DE LA POBLACION MAYOR EN EL MARCO DE LA POLITICA PUBLICA SOCIAL PARA EL ENVEJECIMIENTO Y LA VEJEZ EN EL DISTRITO CAPITAL A CARGO DE LA ALCALDIA LOCAL </t>
  </si>
  <si>
    <t>3-3-1-15-01-03-1403-000</t>
  </si>
  <si>
    <t>Apoyo económico para un envejecimiento digno e incluyente</t>
  </si>
  <si>
    <t>https://community.secop.gov.co/Public/Tendering/OpportunityDetail/Index?noticeUID=CO1.NTC.1082564&amp;isFromPublicArea=True&amp;isModal=False</t>
  </si>
  <si>
    <t>CD-032-FDLU-2020</t>
  </si>
  <si>
    <t>BETANCOURT FLOREZ ANDRES MAURICIO</t>
  </si>
  <si>
    <t>APOYAR TECNICAMENTE LAS DISTINTAS ETAPAS DE LOS PROCESOS DE COMPETENCIA DE LAS INSPECCIONES DE LA POLICIA DE LA LOCALIDAD DE USME, SEGÚN REPARTO</t>
  </si>
  <si>
    <t xml:space="preserve">$67,274,816.00                          </t>
  </si>
  <si>
    <t>https://community.secop.gov.co/Public/Tendering/OpportunityDetail/Index?noticeUID=CO1.NTC.1083070&amp;isFromPublicArea=True&amp;isModal=False</t>
  </si>
  <si>
    <t>CD-033-FDLU-2020</t>
  </si>
  <si>
    <t xml:space="preserve">MORENO CASTIBLANCO JHOAN SANTIAGO </t>
  </si>
  <si>
    <t>DESCONGESTION</t>
  </si>
  <si>
    <t>APOYAR LA GESTION DOCUMENTAL DE LA ALCALDIA LOCAL PARA LA IMPLEMENTACION DEL PROCESO DE VERIFICACION, SOPORTE Y ACOMPAÑAMIENTO, EN EL DESARROLLO DE LAS ACTIVIDADES PROPIAS DE LOS PROCESOS Y ACTUACIONES ADMINISTRATIVAS EXISTENTES.</t>
  </si>
  <si>
    <t>https://community.secop.gov.co/Public/Tendering/OpportunityDetail/Index?noticeUID=CO1.NTC.1083547&amp;isFromPublicArea=True&amp;isModal=False</t>
  </si>
  <si>
    <t>CD-034-FDLU-2020</t>
  </si>
  <si>
    <t>SILVA LEGUIZAMON FABIAN HIPOLITO</t>
  </si>
  <si>
    <t>https://community.secop.gov.co/Public/Tendering/OpportunityDetail/Index?noticeUID=CO1.NTC.1083558&amp;isFromPublicArea=True&amp;isModal=False</t>
  </si>
  <si>
    <t>CD-035-FDLU-2020</t>
  </si>
  <si>
    <t>PEREZ RAMIREZ ERIKA JOHANA</t>
  </si>
  <si>
    <t>PRESTAR LOS SERVICIOS PROFESIONALES PARA LA OPERACIÓN, PRESTACIONN, SEQUIMIENTO Y CUMPLIMIENTO DE LOS PROCEDIMIENTOS ADMINISTRATIVOS, OPERATIVOS Y PROGRAMATICOS DEL SERVICIO DE APOYO ECONOMICO TIPO C, QUE CONTRIBUYAN A LA GARANTIA DE LOS DERECHOS DE LA PO</t>
  </si>
  <si>
    <t xml:space="preserve">$117,730,928.00                         </t>
  </si>
  <si>
    <t>https://community.secop.gov.co/Public/Tendering/OpportunityDetail/Index?noticeUID=CO1.NTC.1085724&amp;isFromPublicArea=True&amp;isModal=False</t>
  </si>
  <si>
    <t>CD-036-FDLU-2020</t>
  </si>
  <si>
    <t>RODRIGUEZ RODRIGUEZ JOHANNA MARYERY</t>
  </si>
  <si>
    <t>PRESTAR LOS SERVICIOS PROFESIONALES PARA LA OPERACIÓN, PRESTACIONN, SEQUIMIENTO Y CUMPLIMIENTO DE LOS PROCEDIMIENTOS ADMINISTRATIVOS, OPERATIVOS Y PROGRAMATICOS DEL SERVICIO DE APOYO ECONOMICO TIPO C, QUE CONTRIBUYAN A LA GARANTIA DE LOS DERECHOS DE LA POBLACION MAYOR EN EL MARCO DE LA POLITICA PULBICA SOCIAL PARA EL ENVEJECIMIENTO Y LA VEJEZ EN EL DISTRITO CAPITAL A CARGO DE LA ALCALDIA LOCAL</t>
  </si>
  <si>
    <t>https://community.secop.gov.co/Public/Tendering/OpportunityDetail/Index?noticeUID=CO1.NTC.1085736&amp;isFromPublicArea=True&amp;isModal=False</t>
  </si>
  <si>
    <t>CD-037-FDLU-2020</t>
  </si>
  <si>
    <t xml:space="preserve">CASTELLANOS ALGARRA LELIO ANDRES </t>
  </si>
  <si>
    <t xml:space="preserve">PRESTAR LOS SERVICIOS TECNICOS PARA LA OPERACIÓN, SEQUIMIENTO Y CUMPLIMIENTO DE LOS PROCESOS Y PROCEDIMIENTOS DEL SERVICIO SOCIAL APOYOS PARA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t>
  </si>
  <si>
    <t>https://community.secop.gov.co/Public/Tendering/OpportunityDetail/Index?noticeUID=CO1.NTC.1085733&amp;isFromPublicArea=True&amp;isModal=False</t>
  </si>
  <si>
    <t>CD-038-FDLU-2020</t>
  </si>
  <si>
    <t xml:space="preserve">SAAVEDRA AVILA LUIS MIGUEL </t>
  </si>
  <si>
    <t>CONTRATACION</t>
  </si>
  <si>
    <t xml:space="preserve">PRESTAR LOS SERVICIOS PROFESIONALES AL AREA DE GESTION DE DESARRROLLO LOCAL DE LA ALCALDIA LOCAL DE USME EN LOS PROCEDIMIENTOS ADMINISTRATIVOS Y JURIDICOS QUE ADELANTE FDLU, ASI COMO EN LOS PROCEDIMIENTOS JURIDICOS DE LAS ETAPAS PRECONTRACTUALES, CONTRACTUALES Y POSTCONTRATUALES DEL FDLU, ESPECIALMENTE EN LO RELACIONADO CON CONTRATOS DE COMODATO </t>
  </si>
  <si>
    <t xml:space="preserve">$68,400,000.00                          </t>
  </si>
  <si>
    <t>https://community.secop.gov.co/Public/Tendering/OpportunityDetail/Index?noticeUID=CO1.NTC.1085776&amp;isFromPublicArea=True&amp;isModal=False</t>
  </si>
  <si>
    <t>CD-039-FDLU-2020</t>
  </si>
  <si>
    <t xml:space="preserve">REINA MERCY LILIANA </t>
  </si>
  <si>
    <t>PRESTAR APOYO TECNICO, ASISTENCIAL Y ADMINISTRATIVO DE DESCONGESTION AL AREA DE GESTION POLICIVA REALIZANDO ACTIVIDADES DE IMPULSO, NOTIFICACION DE ACTUACIONES ADMINISTRATIVAS, CONSOLIDACION Y VERIFICACION EN LA DIGITACION, ELABORACION Y ACTUALIZACION DE DOCUMENTOS FISICOS Y EN MEDIO MAGNETICO DE LA DEPENDENCIA DE LA ALCALDIA LOCAL DE USME</t>
  </si>
  <si>
    <t xml:space="preserve">$11,938,120.00                          </t>
  </si>
  <si>
    <t>CD-040-FDLU-2020</t>
  </si>
  <si>
    <t>BENAVIDES GARCIA FABIAN MAURICIO</t>
  </si>
  <si>
    <t>INGENIERO INSTRUCCIONES</t>
  </si>
  <si>
    <t>https://community.secop.gov.co/Public/Tendering/OpportunityDetail/Index?noticeUID=CO1.NTC.1086237&amp;isFromPublicArea=True&amp;isModal=False</t>
  </si>
  <si>
    <t>CD-041-FDLU-2020</t>
  </si>
  <si>
    <t>MOSQUERA CORDOBA JAFETH</t>
  </si>
  <si>
    <t>NOTIFICADOR INSPECCIONES</t>
  </si>
  <si>
    <t xml:space="preserve">APOYAR LAS LABORES DE ENTREGA Y RECIBO DE LAS COMUNICACIONES EMITIDAS O RECIBIDAS POR LAS INSPECCIONES DE POLICIA DE LA LOCALIDAD </t>
  </si>
  <si>
    <t xml:space="preserve">$16,800,000.00                          </t>
  </si>
  <si>
    <t>https://community.secop.gov.co/Public/Tendering/OpportunityDetail/Index?noticeUID=CO1.NTC.1086246&amp;isFromPublicArea=True&amp;isModal=False</t>
  </si>
  <si>
    <t>CD-042-FDLU-2020</t>
  </si>
  <si>
    <t>SOTO REY BRANDON STEVEN</t>
  </si>
  <si>
    <t>PRESTAR LOS SERVICIOS DE APOYO A LOS ARCHIVOS DE GESTION DEL FONDO DE DESARROLLO LOCAL DE USME EN LA IMPLEMENTACION DE LOS PROCESOS DE CLASIFICACION, ORDENACION, SELECCIÓN NATURAL, FOLIACION, IDENTIFICACION, LEVANTATAMIENTO DE INVENTARIOS, ALMACENAMIENTO Y APLICACION DE PROTOCOLOS DE ELIMINACION Y TRASFERENCIAS DOCUMENTALES</t>
  </si>
  <si>
    <t>https://community.secop.gov.co/Public/Tendering/OpportunityDetail/Index?noticeUID=CO1.NTC.1086034&amp;isFromPublicArea=True&amp;isModal=False</t>
  </si>
  <si>
    <t>CD-043-FDLU-2020</t>
  </si>
  <si>
    <t xml:space="preserve">AVILA AVILA ALEXANDER </t>
  </si>
  <si>
    <t>PROFESIONAL AMBIENTAL</t>
  </si>
  <si>
    <t xml:space="preserve">APOYAR LA FORMULACION, GESTION Y SEGUIMIENTO DE ACTIVIDADES ENFOCADAS A LA GESTION AMBIENTAL EXTERNA, ENCAMINADAS A LA MITIGACION DE LOS DIFERENTES IMPACTOS AMBIENTALES Y LA CONSERVACION DE LOS RECURSOS NATURALES DE LA LOCALIDAD </t>
  </si>
  <si>
    <t>https://community.secop.gov.co/Public/Tendering/OpportunityDetail/Index?noticeUID=CO1.NTC.1086186&amp;isFromPublicArea=True&amp;isModal=False</t>
  </si>
  <si>
    <t>CD-044-FDLU-2020</t>
  </si>
  <si>
    <t>PEDRAZA CANO MAURICIO</t>
  </si>
  <si>
    <t>COORDINAR LA ARTICULACION, ASISTENCIA Y ACOMPAÑAMIENTO DE LOS PROCESOS DE PLANEACION LOCAL, PARA LA PROMOCION DE LA PARTICIPACION DE LAS MUEJRES Y DE LA EQUIDAD DE GENERO, PARA MATERIALIZAR EN LA LOCALIDAD LAS ESTRATEGIAS DE TERRITORIALIZACION Y TRANSVERSALIZACION DE LA POLITICA PUBLICA DE MUJERES DE GENERO PPMYEG</t>
  </si>
  <si>
    <t>https://community.secop.gov.co/Public/Tendering/OpportunityDetail/Index?noticeUID=CO1.NTC.1086521&amp;isFromPublicArea=True&amp;isModal=False</t>
  </si>
  <si>
    <t>CD-045-FDLU-2020</t>
  </si>
  <si>
    <t xml:space="preserve">RAMIREZ PERDOMO LUDITH </t>
  </si>
  <si>
    <t>ENTES DE CONTROL</t>
  </si>
  <si>
    <t>PRESTAR LOS SERVICIOS PROFESIONALES EN LA ELABORACION, PRESENTACION, VALIDADCION Y RESPUESTA OPORTUNA DE INFORMES DE ENTES DE CONTROL QUE LE SEAN SOLICITADOS A LA ALCALDIA LOCAL DE USME, ASI COMO EL APOYO EN LA FORMULACION Y DEPURACION DE LOS PLANES DE MEJORAMIENTO Y LA ARTICULACION DEL CONSEJO LOCAL DE GOBIERNO.</t>
  </si>
  <si>
    <t xml:space="preserve">$25,800,000.00                          </t>
  </si>
  <si>
    <t>https://community.secop.gov.co/Public/Tendering/OpportunityDetail/Index?noticeUID=CO1.NTC.1103266&amp;isFromPublicArea=True&amp;isModal=False</t>
  </si>
  <si>
    <t>CD-046-FDLU-2020</t>
  </si>
  <si>
    <t xml:space="preserve">VELEZ ZULUAGA GILBERTO ALEJANDRO </t>
  </si>
  <si>
    <t>ASISTENCIAL AREA DE GESTION</t>
  </si>
  <si>
    <t>PRESTAR APOYO EN EL AREA DE GESTION DE DESARROLLO LOCAL DE USME EN ATENCION AL PUBLICO, RECOPILACION DE INFORMACION Y DIGITACION ELABORACION Y ACTUALIZACION DE DOCUMENTOS FISICOS Y EN MEDIO MAGNETICO</t>
  </si>
  <si>
    <t>https://community.secop.gov.co/Public/Tendering/OpportunityDetail/Index?noticeUID=CO1.NTC.1087965&amp;isFromPublicArea=True&amp;isModal=False</t>
  </si>
  <si>
    <t>CD-047-FDLU-2020</t>
  </si>
  <si>
    <t>HERNANDEZ MUÑOZ CARLOS ALBERTO</t>
  </si>
  <si>
    <t xml:space="preserve">https://community.secop.gov.co/Public/Tendering/OpportunityDetail/Index?noticeUID=CO1.NTC.1087818&amp;isFromPublicArea=True&amp;isModal=False </t>
  </si>
  <si>
    <t>CD-048-FDLU-2020</t>
  </si>
  <si>
    <t xml:space="preserve">CONTRERAS RODRIGUEZ JENNIFFER PAOLA </t>
  </si>
  <si>
    <t>CONTABILIDAD</t>
  </si>
  <si>
    <t xml:space="preserve">PRESTAR LOS SERVICIOS TECNICOS EN LOS PROCESOS ADMINISTRATIVOS, CONTABLES, Y PRESUPUESTALES QUE ADELANTE EL FONDO DE DESARROLLO LOCAL DE USME, ESPECIALMENTE EN LO CONCERNIENTE A LA LIQUIDACION DE APORTES AL SISTEMA DE SEGURIDAD SOCIAL </t>
  </si>
  <si>
    <t xml:space="preserve">$10,400,000.00                          </t>
  </si>
  <si>
    <t>https://community.secop.gov.co/Public/Tendering/OpportunityDetail/Index?noticeUID=CO1.NTC.1088190&amp;isFromPublicArea=True&amp;isModal=False</t>
  </si>
  <si>
    <t>CD-049-FDLU-2020</t>
  </si>
  <si>
    <t>LOPEZ GONZALEZ JAIRO AUGUSTO</t>
  </si>
  <si>
    <t>https://community.secop.gov.co/Public/Tendering/OpportunityDetail/Index?noticeUID=CO1.NTC.1088168&amp;isFromPublicArea=True&amp;isModal=False</t>
  </si>
  <si>
    <t>CD-050-FDLU-2020</t>
  </si>
  <si>
    <t xml:space="preserve">ACEVEDO RINCON JAIR ANDRES </t>
  </si>
  <si>
    <t>PROFESIONAL DISCAPACIDAD</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</si>
  <si>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</si>
  <si>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https://community.secop.gov.co/Public/Tendering/OpportunityDetail/Index?noticeUID=CO1.NTC.1089002&amp;isFromPublicArea=True&amp;isModal=False</t>
  </si>
  <si>
    <t>CD-051-FDLU-2020</t>
  </si>
  <si>
    <t>CASTRO ORJUELA CLAUDIA PAOLA</t>
  </si>
  <si>
    <t xml:space="preserve">PRESTAR LOS SERVICIOS PROFESIONALES EN LOS PROCESOS ADMINISTRATIVOS, CONTABLES Y FINANCIEROS DEL FONDO DE DESARROLLO LOCAL EN EL MARCO DE LAS NORMAS DE DERECHO CONTABLE, DE SEGURIDAD SOCIAL, EN LA OFICINA DE CONTABILIDAD DEL AREA DE GESTION DEL DESARROLLO LOCAL DE USME </t>
  </si>
  <si>
    <t>https://community.secop.gov.co/Public/Tendering/OpportunityDetail/Index?noticeUID=CO1.NTC.1088881&amp;isFromPublicArea=True&amp;isModal=False</t>
  </si>
  <si>
    <t>CD-052-FDLU-2020</t>
  </si>
  <si>
    <t xml:space="preserve">MARTINEZ MORA MIREYA INES </t>
  </si>
  <si>
    <t xml:space="preserve">PRESTAR SERVICIO A LOS PROCESOS ASISTENCIALES Y ADMINISTRATIVOS EN EL AREA GESTIONPOLICIVA DE LA ALCALDIA LOCAL DE USME, REALIZANDO ACTIVIDADES EN TEMAS DE PROPIEDAD HORIZONTAL, IMPULSO DE ACTUACIONES ADMINISTRATIVAS PARA EL CONTROL, CONSOLIDACION Y VERIFICACION EN LA DIGITACION, ELABORACION Y ACTUALIZACION DE DOCUMENTOS FISICOS Y EN MEDIO MAGNETICO </t>
  </si>
  <si>
    <t>https://community.secop.gov.co/Public/Tendering/OpportunityDetail/Index?noticeUID=CO1.NTC.1089290&amp;isFromPublicArea=True&amp;isModal=False</t>
  </si>
  <si>
    <t>CD-053-FDLU-2020</t>
  </si>
  <si>
    <t>COLMENARES ARDILA JENNIFERS MALORY</t>
  </si>
  <si>
    <t>JURIDICA</t>
  </si>
  <si>
    <t xml:space="preserve">APOYAR JURIDICAMENTE LA EJECUCION DE LAS ACCIONES REQUERIDAS PARA LA DEPURACION DE LAS ACTUACIONES ADMINISTRATIVAS QUE CURSAN EN LA ALCALDIA LOCALIDAD DE USME </t>
  </si>
  <si>
    <t>https://community.secop.gov.co/Public/Tendering/OpportunityDetail/Index?noticeUID=CO1.NTC.1089466&amp;isFromPublicArea=True&amp;isModal=False</t>
  </si>
  <si>
    <t>CD-054-FDLU-2020</t>
  </si>
  <si>
    <t>MORENO VELA JHONATAN ANDRES</t>
  </si>
  <si>
    <t>https://community.secop.gov.co/Public/Tendering/OpportunityDetail/Index?noticeUID=CO1.NTC.1089812&amp;isFromPublicArea=True&amp;isModal=False</t>
  </si>
  <si>
    <t>CD-055-FDLU-2020</t>
  </si>
  <si>
    <t>CRISTIAN HERNAN BUSTOS BARRERO</t>
  </si>
  <si>
    <t xml:space="preserve">APOYORAR Y DAR SOPORTE TECNICO A LA ADMINISTRADOR DE RED Y USUARIO FINAL DE LA RED DE SISTEMAS Y TECNOLOGIA E INFORMACION DE LA ALCALDIA LOCAL </t>
  </si>
  <si>
    <t>https://community.secop.gov.co/Public/Tendering/OpportunityDetail/Index?noticeUID=CO1.NTC.1091900&amp;isFromPublicArea=True&amp;isModal=False</t>
  </si>
  <si>
    <t>CD-056-FDLU-2020</t>
  </si>
  <si>
    <t xml:space="preserve">ORTIZ MANRIQUE MANUEL ALEJANDRO </t>
  </si>
  <si>
    <t>https://community.secop.gov.co/Public/Tendering/OpportunityDetail/Index?noticeUID=CO1.NTC.1091860&amp;isFromPublicArea=True&amp;isModal=False</t>
  </si>
  <si>
    <t>CD-057-FDLU-2020</t>
  </si>
  <si>
    <t xml:space="preserve">PEREZ LLANOS WILLIAN GERMAN </t>
  </si>
  <si>
    <t>DEPURACIONES ADMINISTRATIVAS</t>
  </si>
  <si>
    <t>APOYAR TECNICAMENTE LAS DISTINTAS ETAPAS DE LOS PROCESOS DE COMPETENCIA DE LA ALCALDIA LOCAL PARA LA DEPURACION DE ACTUACIONES ADMINISTRATIVAS</t>
  </si>
  <si>
    <t>https://community.secop.gov.co/Public/Tendering/OpportunityDetail/Index?noticeUID=CO1.NTC.1092360&amp;isFromPublicArea=True&amp;isModal=False</t>
  </si>
  <si>
    <t>CD-058-FDLU-2020</t>
  </si>
  <si>
    <t>GUZMAN PINZON DIANA JANNETH</t>
  </si>
  <si>
    <t>OBRAS</t>
  </si>
  <si>
    <t xml:space="preserve">APOYAR LA GESTION DOCUMENTAL DE LA ALCALDIA LOCAL DE USME, APOYANDO AL QUIPO DE DEPURACION EN LAS LABORES OPERATIVAS QUE GENERA EL PROCESO DE IMPULSO DE LAS ACTIVIADADES ADMINISTRATIVAS EXISTENTES </t>
  </si>
  <si>
    <t xml:space="preserve">$14,747,088.00                          </t>
  </si>
  <si>
    <t>https://community.secop.gov.co/Public/Tendering/OpportunityDetail/Index?noticeUID=CO1.NTC.1092464&amp;isFromPublicArea=True&amp;isModal=False</t>
  </si>
  <si>
    <t>CD-059-FDLU-2020</t>
  </si>
  <si>
    <t>NARANJO CASTELLANOS LUZ DOJHARLI</t>
  </si>
  <si>
    <t>https://community.secop.gov.co/Public/Tendering/OpportunityDetail/Index?noticeUID=CO1.NTC.1094755&amp;isFromPublicArea=True&amp;isModal=False</t>
  </si>
  <si>
    <t>CD-060-FDLU-2020</t>
  </si>
  <si>
    <t xml:space="preserve">ANGEL AROCA GUSTAVO ALBEIRO </t>
  </si>
  <si>
    <t>https://community.secop.gov.co/Public/Tendering/OpportunityDetail/Index?noticeUID=CO1.NTC.1094767&amp;isFromPublicArea=True&amp;isModal=False</t>
  </si>
  <si>
    <t>CD-061-FDLU-2020</t>
  </si>
  <si>
    <t xml:space="preserve">SANCHEZ GOMEZ SUSANA </t>
  </si>
  <si>
    <t>https://community.secop.gov.co/Public/Tendering/OpportunityDetail/Index?noticeUID=CO1.NTC.1095006&amp;isFromPublicArea=True&amp;isModal=False</t>
  </si>
  <si>
    <t>CD-062-FDLU-2020</t>
  </si>
  <si>
    <t>RODRIGUEZ FORERO JEIMY LORENA</t>
  </si>
  <si>
    <t>PROFESIONAL COBRO PERSUASIVO</t>
  </si>
  <si>
    <t xml:space="preserve">PRESTAR LOS SERVICIOS PROFESIONALES PARA EL DESARROLLO, EJECUCION Y SEQUIEMIENTO DE LAS ACCIONES DE COBRO PERSUASIVO. LO ANTERIOR CONTEMPLA EL SUMINISTRO, CONSULTA Y CARGUE DE INFORMACION EN LOS APLICATIVOS DISPUESTOS PARA ELLO, TALES COMO SIVICOF Y SICO Y APOYO EN LA SUSTANCIACION DE PROCESOS ADMINISTRATIVOS DEL AREA DE GESTION POLICIVA DE LA ALCALDIA LOCAL DE USME </t>
  </si>
  <si>
    <t>https://community.secop.gov.co/Public/Tendering/OpportunityDetail/Index?noticeUID=CO1.NTC.1095097&amp;isFromPublicArea=True&amp;isModal=False</t>
  </si>
  <si>
    <t>CD-063-FDLU-2020</t>
  </si>
  <si>
    <t>PEREA GARCIA JEISSON ANDRES</t>
  </si>
  <si>
    <t xml:space="preserve">PRESTAR LOS SERVICIOS EN LA COORDINACION ESTRUCCTURACION SEQUIMIENTO Y EVALUACION JUNTO CON EL EQUIPO INTERDISCIPLINARIO PARA CUMPLIR CON LOS PROCEDIMIENTOS ADMINISTRATIVOS Y DE ATENCION A EMERGENCIAS, CONFORME A LA NORMATIVIDAD APLICABLE DEL CONSEJO LOCAL DE GESTION DEL RIESGO Y CAMBIO CLIMATICO ( CLGR-CC) POR PARTE DE LA ALCALDIA LOCAL DE USME </t>
  </si>
  <si>
    <t xml:space="preserve">https://community.secop.gov.co/Public/Tendering/OpportunityDetail/Index?noticeUID=CO1.NTC.1104335&amp;isFromPublicArea=True&amp;isModal=False </t>
  </si>
  <si>
    <t>CD-064-FDLU-2020</t>
  </si>
  <si>
    <t xml:space="preserve">BARRAGAN GALINDO FABIAN ANDRES </t>
  </si>
  <si>
    <t>INGENIERO CERROS</t>
  </si>
  <si>
    <t>PRESTAR LOS SERVICIOS PROFESIONALES, BRINDANDO APOYO TECNICO AL AREA DE GESTION POLICIVA DE LA ALCALDIA LOCAL DE USME, CON OCACION A LA INFRACCION AL REGIMEN DE OBRAS Y URBANISMO Y PARA DAR CUMPLIMIENTO AL FALLO DEL CONSEJO DE ESTADO, ACCION POPULAR REF. 25000232500020050066203 DEL 5 DE NOVIEMBRE DE 2013</t>
  </si>
  <si>
    <t>https://community.secop.gov.co/Public/Tendering/OpportunityDetail/Index?noticeUID=CO1.NTC.1104227&amp;isFromPublicArea=True&amp;isModal=False</t>
  </si>
  <si>
    <t>CD-065-FDLU-2020</t>
  </si>
  <si>
    <t xml:space="preserve">SANCHEZ CASTRO SANDRA MILENA </t>
  </si>
  <si>
    <t xml:space="preserve">PRESTAR LOS SERVICIOS ASISTENCIALES PARA APOYAR LA PUESTA EN FUNCIONAMIENTO Y MANTENER EN PLENA OPERATIVIDAD UN (1) PUNTO DE ATENCION AL CONSUMIDOR, AL SERVICIO DE LA COMUNIDAD EN GENERAL Y DE LSO CONSUMIDORES DE LA LOCALIDAD DE USME </t>
  </si>
  <si>
    <t xml:space="preserve">$7,373,544.00                           </t>
  </si>
  <si>
    <t>https://community.secop.gov.co/Public/Tendering/OpportunityDetail/Index?noticeUID=CO1.NTC.1103244&amp;isFromPublicArea=True&amp;isModal=False</t>
  </si>
  <si>
    <t>CD-066-FDLU-2020</t>
  </si>
  <si>
    <t xml:space="preserve">CHACON MURILLO DAYAN NATALIA </t>
  </si>
  <si>
    <t>ARCHIVO</t>
  </si>
  <si>
    <t>https://community.secop.gov.co/Public/Tendering/OpportunityDetail/Index?noticeUID=CO1.NTC.1103631&amp;isFromPublicArea=True&amp;isModal=False</t>
  </si>
  <si>
    <t>CD-067-FDLU-2020</t>
  </si>
  <si>
    <t xml:space="preserve">RAMIREZ CASTRO ANDRES DAVID </t>
  </si>
  <si>
    <t xml:space="preserve">PRESTAR LOS SERVICIOS PROFESIONALES EN LAS RESPUESTAS A LAS EMERGENCIAS QUE SE PRESENTAN EN LA LOCALIDAD, ASI COMO A LAS ACTUACIONES ADMINISTRATIVAS QUE SE ESTEN ADELANTANDO CONFORME A LA NORMATIVIDAD TECNICA APLICABLE EN EL MARCO DEL CONSEJO LOCAL DE GESTION DEL RIESGO Y CAMBIO CLIMATICO (CLGR-CC) DE LA ALCALDIA LOCAL DE USME </t>
  </si>
  <si>
    <t>https://community.secop.gov.co/Public/Tendering/OpportunityDetail/Index?noticeUID=CO1.NTC.1103552&amp;isFromPublicArea=True&amp;isModal=False</t>
  </si>
  <si>
    <t>CD-068-FDLU-2020</t>
  </si>
  <si>
    <t xml:space="preserve">POLO VALENCIA DANIEL ENRIQUE </t>
  </si>
  <si>
    <t>https://community.secop.gov.co/Public/Tendering/OpportunityDetail/Index?noticeUID=CO1.NTC.1103558&amp;isFromPublicArea=True&amp;isModal=False</t>
  </si>
  <si>
    <t>CD-069-FDLU-2020</t>
  </si>
  <si>
    <t>LEON HERNANDEZ BRIGITTE ALEXANDRA</t>
  </si>
  <si>
    <t xml:space="preserve">https://community.secop.gov.co/Public/Tendering/OpportunityDetail/Index?noticeUID=CO1.NTC.1103677&amp;isFromPublicArea=True&amp;isModal=False </t>
  </si>
  <si>
    <t>CD-070-FDLU-2020</t>
  </si>
  <si>
    <t>MONROY PARRA JULIETT KARINA</t>
  </si>
  <si>
    <t>REFERENTE AMBIENTAL</t>
  </si>
  <si>
    <t>https://community.secop.gov.co/Public/Tendering/OpportunityDetail/Index?noticeUID=CO1.NTC.1106151&amp;isFromPublicArea=True&amp;isModal=False</t>
  </si>
  <si>
    <t>CD-071-FDLU-2020</t>
  </si>
  <si>
    <t xml:space="preserve">BELTRAN MARTINEZ HENRY GUILLERMO </t>
  </si>
  <si>
    <t xml:space="preserve">PRESTAR LOS SERVICIOS PROFESIONALES ESPECIALIZADOS COMO ABOGADO PARA REALIZAR ACTIVIDADES DE DIRECCIONAMIENTO, ESTRUCTURACION, SEQUIMIENTO Y CONTROL DE LOS PROCESOS QUE ADELANTE EL FDLU EN SUS ETAPAS PRECONTRACTUALES Y POSCONTRACTUALES, NECESARIOS PARA LA CORRECTA EJECUCION DEL PLAN DE DESARROLLO LOCAL DE USME Y EL PLAN ANUAL DE ADQUISICIONES  </t>
  </si>
  <si>
    <t>https://community.secop.gov.co/Public/Tendering/OpportunityDetail/Index?noticeUID=CO1.NTC.1105753&amp;isFromPublicArea=True&amp;isModal=False</t>
  </si>
  <si>
    <t>CD-072-FDLU-2020</t>
  </si>
  <si>
    <t>GUEVARA GOMEZ EDWARD LEONARDO</t>
  </si>
  <si>
    <t>SENSIBILIZACION NUEVO CODIGO 1801 DE 2016</t>
  </si>
  <si>
    <t xml:space="preserve">PRESTAR LOS SERVICIOS PROFESIONALES A LOS PROCESOS DE CAPACITACION Y SENSIBILIZACION,  ASI COMO LOS PROCESOS ADMINISTRATIVOS, DERIVADOS DE LAS ACTUACIONES ADELANTADAS POR EL AREA DE GESTION POLICIVA INSPECCIONES DE LA ALCALDIA LOCAL DE USME PARA DAR APLICACION A LAS FUNCIONES QUE CON LA ENTRADA EN VIGENCIA DE LA LEY 1801 DE 2016 NUEVO CODIGO NACIONAL DE POLICIA Y CONVIVENCIA </t>
  </si>
  <si>
    <t>https://community.secop.gov.co/Public/Tendering/OpportunityDetail/Index?noticeUID=CO1.NTC.1106330&amp;isFromPublicArea=True&amp;isModal=False</t>
  </si>
  <si>
    <t>CD-073-FDLU-2020</t>
  </si>
  <si>
    <t>VASQUEZ CORTES GINA JOHANNA</t>
  </si>
  <si>
    <t>https://community.secop.gov.co/Public/Tendering/OpportunityDetail/Index?noticeUID=CO1.NTC.1106367&amp;isFromPublicArea=True&amp;isModal=False</t>
  </si>
  <si>
    <t>CD-074-FDLU-2020</t>
  </si>
  <si>
    <t>MARQUEZ ARIAS FREDDY ALBERTO</t>
  </si>
  <si>
    <t>https://community.secop.gov.co/Public/Tendering/OpportunityDetail/Index?noticeUID=CO1.NTC.1106823&amp;isFromPublicArea=True&amp;isModal=False</t>
  </si>
  <si>
    <t>CD-075-FDLU-2020</t>
  </si>
  <si>
    <t>CRUZ UMBA NELSON DANIEL SANTIAGO</t>
  </si>
  <si>
    <t xml:space="preserve">APOYAR LA GESTION DOCUMENTAL DE LA ALCALDIA LOCAL, ACOMPAÑANDO AL EQUIPO JURIDICO DE DEPURACION EN LAS LABORES OPERATIVAS QUE GENERA EL PROCESO DE IMPULSO DE LAS ACTUACIONES ADMINISTRATIVAS EXISTENTES EN LAS DIFERENTES ALCALDIAS LOCALES </t>
  </si>
  <si>
    <t xml:space="preserve">https://community.secop.gov.co/Public/Tendering/OpportunityDetail/Index?noticeUID=CO1.NTC.1106939&amp;isFromPublicArea=True&amp;isModal=False </t>
  </si>
  <si>
    <t>CD-076-FDLU-2020</t>
  </si>
  <si>
    <t>MEDRANO CACERES NUBIA</t>
  </si>
  <si>
    <t>https://community.secop.gov.co/Public/Tendering/OpportunityDetail/Index?noticeUID=CO1.NTC.1108150&amp;isFromPublicArea=True&amp;isModal=False</t>
  </si>
  <si>
    <t>CD-077-FDLU-2020</t>
  </si>
  <si>
    <t xml:space="preserve">OSCAR NICOLAS AVILA RUBIANO </t>
  </si>
  <si>
    <t>https://community.secop.gov.co/Public/Tendering/OpportunityDetail/Index?noticeUID=CO1.NTC.1109251&amp;isFromPublicArea=True&amp;isModal=False</t>
  </si>
  <si>
    <t>CD-078-FDLU-2020</t>
  </si>
  <si>
    <t xml:space="preserve">DANGOND CONTRERAS RAUL ENRIQUE </t>
  </si>
  <si>
    <t>PRESTAR LOS SERVICIOS PROFESIONALES ESPECIALIZADOS COMO ABOGADO PARA REALIZAR ACTIVIDADES DE DIRECCIONAMIENTO, ESTRUCTURACION, SEQUIMIENTO Y CONTROL DE LOS PROCESOS QUE ADELANTE EL FDLU EN SUS ETAPAS PRECONTRACTUALES Y POSCONTRACTUALES, NECESARIOS PARA LA</t>
  </si>
  <si>
    <t>https://community.secop.gov.co/Public/Tendering/OpportunityDetail/Index?noticeUID=CO1.NTC.1109290&amp;isFromPublicArea=True&amp;isModal=False</t>
  </si>
  <si>
    <t>CD-079-FDLU-2020</t>
  </si>
  <si>
    <t>RODRIGUEZ VELASQUEZ JONATHAN</t>
  </si>
  <si>
    <t>https://community.secop.gov.co/Public/Tendering/OpportunityDetail/Index?noticeUID=CO1.NTC.1109262&amp;isFromPublicArea=True&amp;isModal=False</t>
  </si>
  <si>
    <t>CD-080-FDLU-2020</t>
  </si>
  <si>
    <t xml:space="preserve">RINCON LIZCANO SOL MARIA </t>
  </si>
  <si>
    <t>https://community.secop.gov.co/Public/Tendering/OpportunityDetail/Index?noticeUID=CO1.NTC.1109485&amp;isFromPublicArea=True&amp;isModal=False</t>
  </si>
  <si>
    <t>CD-081-FDLU-2020</t>
  </si>
  <si>
    <t>MARTINEZ DIAZ JENNIFER LISED</t>
  </si>
  <si>
    <t>PROFESIONAL TERRITORIAL</t>
  </si>
  <si>
    <t>VALIDAR EXPEDIENTE</t>
  </si>
  <si>
    <t>PTE</t>
  </si>
  <si>
    <t>https://community.secop.gov.co/Public/Tendering/OpportunityDetail/Index?noticeUID=CO1.NTC.1109491&amp;isFromPublicArea=True&amp;isModal=False</t>
  </si>
  <si>
    <t>CD-082-FDLU-2020</t>
  </si>
  <si>
    <t xml:space="preserve">ROSAS PEÑA ERIKA MILENA </t>
  </si>
  <si>
    <t xml:space="preserve">PRESTAR LOS SERVICIOS PROFESIONALES, BRINDANDO APOYO TECNICO AL AREA DE GESTION POLICIVA DE LA ALCALDIA LOCAL DE USME, CON OCACION A LA INFRACCION AL REGIMEN DE OBRAS Y URBANISMO Y PARA DAR CUMPLIMIENTO AL FALLO DEL CONSEJO DE ESTADO, ACCION POPULAR REF.nª 2500023250020050066203 DEL 5 DE NOVIEMBRE DE 2013  </t>
  </si>
  <si>
    <t>https://community.secop.gov.co/Public/Tendering/OpportunityDetail/Index?noticeUID=CO1.NTC.1110788&amp;isFromPublicArea=True&amp;isModal=False</t>
  </si>
  <si>
    <t>CD-083-FDLU-2020</t>
  </si>
  <si>
    <t>AGUILAR WILLIAM JOHANY</t>
  </si>
  <si>
    <t>https://community.secop.gov.co/Public/Tendering/OpportunityDetail/Index?noticeUID=CO1.NTC.1111211&amp;isFromPublicArea=True&amp;isModal=False</t>
  </si>
  <si>
    <t>CD-084-FDLU-2020</t>
  </si>
  <si>
    <t xml:space="preserve">GONZALEZ GOMEZ JOSE AUGUSTO </t>
  </si>
  <si>
    <t>https://community.secop.gov.co/Public/Tendering/OpportunityDetail/Index?noticeUID=CO1.NTC.1110778&amp;isFromPublicArea=True&amp;isModal=False</t>
  </si>
  <si>
    <t>CD-085-FDLU-2020</t>
  </si>
  <si>
    <t xml:space="preserve">MORENO VARGAS ANGELICA </t>
  </si>
  <si>
    <t>https://community.secop.gov.co/Public/Tendering/OpportunityDetail/Index?noticeUID=CO1.NTC.1111894&amp;isFromPublicArea=True&amp;isModal=False</t>
  </si>
  <si>
    <t>CD-086-FDLU-2020</t>
  </si>
  <si>
    <t>CAMARGO SAAVEDRA PABLO LEANDRO</t>
  </si>
  <si>
    <t>https://community.secop.gov.co/Public/Tendering/OpportunityDetail/Index?noticeUID=CO1.NTC.1111887&amp;isFromPublicArea=True&amp;isModal=False</t>
  </si>
  <si>
    <t>CD-087-FDLU-2020</t>
  </si>
  <si>
    <t xml:space="preserve">MOTTA ESCALANTE LUIS HANDERSON </t>
  </si>
  <si>
    <t xml:space="preserve">https://community.secop.gov.co/Public/Tendering/OpportunityDetail/Index?noticeUID=CO1.NTC.1115283&amp;isFromPublicArea=True&amp;isModal=False </t>
  </si>
  <si>
    <t>CD-088-FDLU-2020</t>
  </si>
  <si>
    <t xml:space="preserve">NOGUERA PINILLOS OMAR </t>
  </si>
  <si>
    <t>CERROS</t>
  </si>
  <si>
    <t xml:space="preserve">PRESTAR LOS SERVICIOS PROFESIONALES, BRINDANDO APOYO EN EL IMPULSO DE LOS PROCESOS TECNICOS Y JURIDICOS DEL AREA DE GESTION POLICIVA DE LA ALCALDIA LOCAL DE USME, CON OCACION DE LA INFRACCION AL REGIMEN DE OBRAS Y URBANISMO PARA DAR CUMPLIMIENTO AL FALLO DEL CONSEJO DE ESTADO ACCION POLULAR REF nª 2500023250020050066203 DEL 5 DE NOVIEMBRE DE 2013 </t>
  </si>
  <si>
    <t>https://community.secop.gov.co/Public/Tendering/OpportunityDetail/Index?noticeUID=CO1.NTC.1115712&amp;isFromPublicArea=True&amp;isModal=False</t>
  </si>
  <si>
    <t>CD-089-FDLU-2020</t>
  </si>
  <si>
    <t>RODRIGUEZ RIVERA DANCY LUDITH</t>
  </si>
  <si>
    <t>https://community.secop.gov.co/Public/Tendering/OpportunityDetail/Index?noticeUID=CO1.NTC.1116020&amp;isFromPublicArea=True&amp;isModal=False</t>
  </si>
  <si>
    <t>CD-090-FDLU-2020</t>
  </si>
  <si>
    <t xml:space="preserve">CUBILLOS MORA JEISSON ARMANDO </t>
  </si>
  <si>
    <t xml:space="preserve">PRESTAR LOS SERVICIOS PROFESIONALES AL AREA DE GESTION DEL DESARROLLO LOCAL DE LA ALCALDIA LOCAL DE USME Y EN LOS PROCEDIMIENTOS ADMINISTRATIVOS Y JURIDICOS QUE ADELANTE EL FDLU, ASI COMO EN LOS PROCEDIMIENTOS JUDIRICOS DE LAS ETAPAS PRECONTRACTUALES, CONTRACTUALES Y POSTCONTRACTUALES DEL FDLU, ESPECIALMENTE EN LO RELACIONADO CON CONTRATOS DE COMODATO </t>
  </si>
  <si>
    <t>https://community.secop.gov.co/Public/Tendering/OpportunityDetail/Index?noticeUID=CO1.NTC.1115885&amp;isFromPublicArea=True&amp;isModal=False</t>
  </si>
  <si>
    <t>CD-091-FDLU-2020</t>
  </si>
  <si>
    <t xml:space="preserve">ALFONSO MARTINEZ CARLOS ARTURO </t>
  </si>
  <si>
    <t>https://community.secop.gov.co/Public/Tendering/OpportunityDetail/Index?noticeUID=CO1.NTC.1116378&amp;isFromPublicArea=True&amp;isModal=False</t>
  </si>
  <si>
    <t>CD-092-FDLU-2020</t>
  </si>
  <si>
    <t xml:space="preserve">DOMINGUEZ ROMERO OSCAR IVAN </t>
  </si>
  <si>
    <t>https://community.secop.gov.co/Public/Tendering/OpportunityDetail/Index?noticeUID=CO1.NTC.1118097&amp;isFromPublicArea=True&amp;isModal=False</t>
  </si>
  <si>
    <t>CD-093-FDLU-2020</t>
  </si>
  <si>
    <t xml:space="preserve">GUERRERO RODRIGUEZ LEONARDO </t>
  </si>
  <si>
    <t>https://community.secop.gov.co/Public/Tendering/OpportunityDetail/Index?noticeUID=CO1.NTC.1118079&amp;isFromPublicArea=True&amp;isModal=False</t>
  </si>
  <si>
    <t>CD-094-FDLU-2020</t>
  </si>
  <si>
    <t xml:space="preserve">RINCON DIAZ KAREN TATIANA </t>
  </si>
  <si>
    <t xml:space="preserve">PRESTAR LOS SERVICIOS PROFESIONALES ESPECIALIZADOS COMO ABOGADO PARA REALIZAR ACTIVIDADES DE ESTRUCTURACION, EVALUACION Y SEGUIMIENTODE LOS PROCESOS QUE ADELANTE EL FDLU EN SUS ETAPAS PRECONTRACTUALES Y POSCONTRACTUALES, NECESARIOS PARA LA EJECUCION DEL PLAN DE DESARROLLO LOCAL DE USME Y EL PLAN ANUAL DE ADQUISICIONES </t>
  </si>
  <si>
    <t>https://community.secop.gov.co/Public/Tendering/OpportunityDetail/Index?noticeUID=CO1.NTC.1119033&amp;isFromPublicArea=True&amp;isModal=False</t>
  </si>
  <si>
    <t>CD-095-FDLU-2020</t>
  </si>
  <si>
    <t xml:space="preserve">RIVEROS MONTOÑA LUIS FELIPE </t>
  </si>
  <si>
    <t>PRESTAR LOS SERVICIOS OPERATIVOS, BRINDANDO APOYO OPERATIVO EN LOS PROCESOS DE PRODUCCION DE MATERIAL VEGETAL Y FUNCIONAMIENTO DEL VIVERO DE LA UNIDAD LOCAL DE ASISTENCIA TECNICA AGROPECUARIA Y AMBIENTAL ULATA DEL AREA DE GESTION DE DESARROLLO LOCAL DE LA ALCALDIA LOCAL DE USME PARA EL CUMPLIMIENTO DE LA LEY 1876 DE 2017</t>
  </si>
  <si>
    <t>https://community.secop.gov.co/Public/Tendering/OpportunityDetail/Index?noticeUID=CO1.NTC.1123266&amp;isFromPublicArea=True&amp;isModal=False</t>
  </si>
  <si>
    <t>CD-096-FDLU-2020</t>
  </si>
  <si>
    <t xml:space="preserve">TRIVIÑO CANIZALES MARIA CAMILA </t>
  </si>
  <si>
    <t>PRENSA</t>
  </si>
  <si>
    <t xml:space="preserve">COORDINAR , LIDERAR Y ASESORAR LOS PLANES Y ESTRATEGIAS DE COMUNICACIÓN INTERNA Y EXTERNA PARA LA DIVULGACION DE LOS PROGRAMAS, PROYECTOS Y ACTIVIDADES DE LA ALCALDIA LOCAL DE USME </t>
  </si>
  <si>
    <t>https://community.secop.gov.co/Public/Tendering/OpportunityDetail/Index?noticeUID=CO1.NTC.1121527&amp;isFromPublicArea=True&amp;isModal=False</t>
  </si>
  <si>
    <t>CD-097-FDLU-2020</t>
  </si>
  <si>
    <t xml:space="preserve">MURCIA YELA YEIMI CARINA </t>
  </si>
  <si>
    <t xml:space="preserve">APOYAR AL EQUIPO DE PRENSA Y COMUNICACIONES DE LA ALCALDIA LOCAL EN LA REALIZACION DE PRODUCTOS Y PIEZAS DIGITALES, IMPRESAS Y PUBLICITARIAS DE GRAN FORMATO Y DE ANIMACION GRAFICA, ASI COMO APOYAR LA PRODUCCION Y MONTAJE DE EVENTOS </t>
  </si>
  <si>
    <t>https://community.secop.gov.co/Public/Tendering/OpportunityDetail/Index?noticeUID=CO1.NTC.1121520&amp;isFromPublicArea=True&amp;isModal=False</t>
  </si>
  <si>
    <t>CD-098-FDLU-2020</t>
  </si>
  <si>
    <t xml:space="preserve">GARCIA CASILIMAS DIANA MARCELA </t>
  </si>
  <si>
    <t xml:space="preserve">LIDERAR Y GARANTIZAR LA IMPLEMENTACION Y SEQUIMIENTO DE LOS PROCESOS Y PROCEDIMIENTOS DE SERVICIO SOCIAL </t>
  </si>
  <si>
    <t xml:space="preserve">$21,932,000.00                          </t>
  </si>
  <si>
    <t xml:space="preserve">https://community.secop.gov.co/Public/Tendering/OpportunityDetail/Index?noticeUID=CO1.NTC.1122645&amp;isFromPublicArea=True&amp;isModal=False </t>
  </si>
  <si>
    <t>CD-099-FDLU-2020</t>
  </si>
  <si>
    <t>DURAN PEREZ GANEM</t>
  </si>
  <si>
    <t>PRESUPUESTO</t>
  </si>
  <si>
    <t>PRESTAR LOS SERVICIOS PROFESIONALES EN LOS PROCESOS ADMINISTRATIVOS, PRESUPUESTALES Y CONTABLES PARA EL CONTROL, CONSOLIDACION, VERIFICACION Y APLICACIÓN DE LAS NORMAS DE DERECHO CONTABLE, PRESUPUESTO Y SEGURIDAD SOCIAL, ENE EL AREA DE PRESUPUESTO DE LA ALCALDIA LOCAL DE USME</t>
  </si>
  <si>
    <t xml:space="preserve">$26,298,976.00                          </t>
  </si>
  <si>
    <t>https://community.secop.gov.co/Public/Tendering/OpportunityDetail/Index?noticeUID=CO1.NTC.1123006&amp;isFromPublicArea=True&amp;isModal=False</t>
  </si>
  <si>
    <t>CD-100-FDLU-2020</t>
  </si>
  <si>
    <t>ROA PINZON MABEL ASTRID</t>
  </si>
  <si>
    <t xml:space="preserve">$21,067,272.00                          </t>
  </si>
  <si>
    <t>https://community.secop.gov.co/Public/Tendering/OpportunityDetail/Index?noticeUID=CO1.NTC.1122970&amp;isFromPublicArea=True&amp;isModal=False</t>
  </si>
  <si>
    <t>CD-101-FDLU-2020</t>
  </si>
  <si>
    <t xml:space="preserve">MOLANO PEREZ WILSON </t>
  </si>
  <si>
    <t xml:space="preserve">ULATA </t>
  </si>
  <si>
    <t xml:space="preserve">PRESTAR LOS SERVICIOS PROFESIONALES, BRINDANDO APOYO EN EL IMPULSO DE LOS PROCESOS SOCIOECONOMICOS Y DE EXTENCION AGROPECUARIA DE LA UNIDAD LOCAL DE ASISTENCIA TECNICA AGROPECUARIA Y AMBIENTAL ULATA DEL AREA DE GESTION DEL DESARROLLO LOCAL DE LA ALCALDIA LOCAL DE USME PARA EL CUMPLIMIENTO DE LA LEY 1876 DE 2017 </t>
  </si>
  <si>
    <t>https://community.secop.gov.co/Public/Tendering/OpportunityDetail/Index?noticeUID=CO1.NTC.1123377&amp;isFromPublicArea=True&amp;isModal=False</t>
  </si>
  <si>
    <t>CD-102-FDLU-2020</t>
  </si>
  <si>
    <t>MENDEZ BERMUDEZ JAVIER ALEXANDER</t>
  </si>
  <si>
    <t>https://community.secop.gov.co/Public/Tendering/OpportunityDetail/Index?noticeUID=CO1.NTC.1123728&amp;isFromPublicArea=True&amp;isModal=False</t>
  </si>
  <si>
    <t>CD-103-FDLU-2020</t>
  </si>
  <si>
    <t>PRIETO RODRIGUEZ KAREN LILIANA</t>
  </si>
  <si>
    <t>DESPACHOS COMISORIOS</t>
  </si>
  <si>
    <t xml:space="preserve">PRESTAR LOS SERVICIOS ASISTENCIALES EN EL AREA GESTION POLICIVA DE LA ALCALDIA LOCAL DE USME, COMO APOYO EN TODO LO RELACIONADO CON ATENCION INTEGRAL DE LAS COMICIONES CIVILES ORDENADAS POR LAS AUTORIDADES JURISDICCIONALES DE LA REPUBLICA CON RELACION A LAS ACTUACIONES ADMINISTRATIVAS PROCEDENTES </t>
  </si>
  <si>
    <t>https://community.secop.gov.co/Public/Tendering/OpportunityDetail/Index?noticeUID=CO1.NTC.1123527&amp;isFromPublicArea=True&amp;isModal=False</t>
  </si>
  <si>
    <t>CD-104-FDLU-2020</t>
  </si>
  <si>
    <t>HENRY ALONSO ARIZA GRANADOS</t>
  </si>
  <si>
    <t>CALIDAD</t>
  </si>
  <si>
    <t xml:space="preserve">APOYAR TECNICAMENTE A LOS RESPONSABLES E INTEGRANTES DE LOS PROCESOS EN LA IMPLEMENTACION DE LAS HERRAMIENTAS DE GESTION, SIGUIENDO LOS LINEAMIENTOS METODOLOGICOS ESTABLECIDOS POR LA OFICINA ASESORA DE PLANEACION DE LA SECRETARIA DISTRITAL DE GOBIERNO </t>
  </si>
  <si>
    <t>https://community.secop.gov.co/Public/Tendering/OpportunityDetail/Index?noticeUID=CO1.NTC.1123649&amp;isFromPublicArea=True&amp;isModal=False</t>
  </si>
  <si>
    <t>CD-105-FDLU-2020</t>
  </si>
  <si>
    <t>MANUELA ESPERANZA VEGA DAZA</t>
  </si>
  <si>
    <t xml:space="preserve">APOYAR LA GESTION DOCUMENTALMENTE DE LA ALCALDIA LOCAL EN LA IMPLEMENTACION DE LOS PROCESOS DE CLASIFICACION, ORDENACION, SELECCIÓN NATURAL, INVENTARIOS, ALMACENAMIENTO Y APLICACIÓN DE PROTOCOLOS DE ELIMINACION Y TRANSFERENCIAS DOCUMENTALES </t>
  </si>
  <si>
    <t>https://community.secop.gov.co/Public/Tendering/OpportunityDetail/Index?noticeUID=CO1.NTC.1125046&amp;isFromPublicArea=True&amp;isModal=False</t>
  </si>
  <si>
    <t>CD-106-FDLU-2020</t>
  </si>
  <si>
    <t xml:space="preserve">FIGUEROA PARRA MONICA RAQUEL </t>
  </si>
  <si>
    <t>PRESTAR LOS SERVICIOS PROFESIONALES, BRINDANDO APOYO EN EL IMPULSO DE LOS PROCESOS DE EXTENCION AGROPECUARIA DE LA UNIDAD LOCAL DE ASISTENCIA TECNICA AGROPECUARIA Y AMBIENTAL ULATA DEL AREA DE GESTION DE DESARROLLO LOCAL DE LA ALCALDIA LOCAL DE USME PARA EL CUMPLIMIENTO DE LA LEY 1876 DE 2017</t>
  </si>
  <si>
    <t xml:space="preserve">https://community.secop.gov.co/Public/Tendering/OpportunityDetail/Index?noticeUID=CO1.NTC.1125047&amp;isFromPublicArea=True&amp;isModal=False </t>
  </si>
  <si>
    <t>CD-107-FDLU-2020</t>
  </si>
  <si>
    <t xml:space="preserve">JIMENEZ SANCHEZ FERNANDO </t>
  </si>
  <si>
    <t>ATENCION AL CIUDADANO</t>
  </si>
  <si>
    <t>ADELANTAR PROCESOS ADMINISTRATIVOS A TRAVÉS DEL REGISTRO CONSOLIDACIÓN, CONTROL Y VERIFICACIÓN DE LOS REQUERIMIENTOS A LLEGADOS A LA ALCALDÍA LOCAL Y REGISTRADOS EN EL SISTEMA SDQS, ASÍ COMO PRESTAR LA ADECUADA Y OPORTUNA ATENCIÓN A LA CIUDADANÍA QUE REQUIERE LOS SERVICIOS DE LA ALCALDÍA</t>
  </si>
  <si>
    <t>https://community.secop.gov.co/Public/Tendering/OpportunityDetail/Index?noticeUID=CO1.NTC.1125097&amp;isFromPublicArea=True&amp;isModal=False</t>
  </si>
  <si>
    <t>CD-108-FDLU-2020</t>
  </si>
  <si>
    <t xml:space="preserve">PALOMARES AMANDA </t>
  </si>
  <si>
    <t>PRESTAR LOS SERVICIOS PROFESIONALES, BRINDANDO APOYO EN EL IMPULSO DE LOS PROCESOS SOCIOECONOMICOS Y EXTENSIÓN AGROPECUARIA DE LA UNIDAD LOCAL DE ASISTENCIA TÉCNICA AGROPECUARIA Y AMBIENTAL ULATA DEL ÁREA DE GESTIÓN DE DESARROLLO LOCAL DE LA ALCALDÍA LOCAL DE USME PARA EL CUMPLIMIENTO DE LA LEY 1876 DE 2017"</t>
  </si>
  <si>
    <t>https://community.secop.gov.co/Public/Tendering/OpportunityDetail/Index?noticeUID=CO1.NTC.1125616&amp;isFromPublicArea=True&amp;isModal=False</t>
  </si>
  <si>
    <t>CD-109-FDLU-2020</t>
  </si>
  <si>
    <t>BELTRAN HERRERA JONNY ESMIT</t>
  </si>
  <si>
    <t>APOYAR ADMINISTRATIVA Y ASISTENCIALMENTE A LAS INSPECCIONES DE POLICÍA DE LA LOCALIDAD DE USME</t>
  </si>
  <si>
    <t>https://community.secop.gov.co/Public/Tendering/OpportunityDetail/Index?noticeUID=CO1.NTC.1125807&amp;isFromPublicArea=True&amp;isModal=False</t>
  </si>
  <si>
    <t>CD-110-FDLU-2020</t>
  </si>
  <si>
    <t>CASTIBLANCO AGUILAR IRINA</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</si>
  <si>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</si>
  <si>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https://community.secop.gov.co/Public/Tendering/OpportunityDetail/Index?noticeUID=CO1.NTC.1129296&amp;isFromPublicArea=True&amp;isModal=False</t>
  </si>
  <si>
    <t>CD-111-FDLU-2020</t>
  </si>
  <si>
    <t xml:space="preserve">VAZQUEZ LOZANO YENY ROCIO </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</si>
  <si>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 DESARROLLO LOCAL DE USME PARA EL CUMPLIMIENTO DE LA LEY 1876 DE 2017”</t>
  </si>
  <si>
    <t>https://community.secop.gov.co/Public/Tendering/OpportunityDetail/Index?noticeUID=CO1.NTC.1129501&amp;isFromPublicArea=True&amp;isModal=False</t>
  </si>
  <si>
    <t>CD-112-FDLU-2020</t>
  </si>
  <si>
    <t xml:space="preserve">RIOS GUTIERREZ FREDDY </t>
  </si>
  <si>
    <t>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</si>
  <si>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https://community.secop.gov.co/Public/Tendering/OpportunityDetail/Index?noticeUID=CO1.NTC.1129376&amp;isFromPublicArea=True&amp;isModal=False</t>
  </si>
  <si>
    <t>CD-113-FDLU-2020</t>
  </si>
  <si>
    <t>YENYTH YAMILETH AVILA ACEVEDO</t>
  </si>
  <si>
    <t> APOYAR ADMINISTRATIVA Y ASISTENCIALMENTE A LAS INSPECCIONES DE POLICÍA DE LA LOCALIDAD DE USME</t>
  </si>
  <si>
    <t>https://community.secop.gov.co/Public/Tendering/OpportunityDetail/Index?noticeUID=CO1.NTC.1131519&amp;isFromPublicArea=True&amp;isModal=False</t>
  </si>
  <si>
    <t>CD-114-FDLU-2020</t>
  </si>
  <si>
    <t xml:space="preserve">QUINTERO CARRASCAL ROGER DE JESUS </t>
  </si>
  <si>
    <t>https://community.secop.gov.co/Public/Tendering/OpportunityDetail/Index?noticeUID=CO1.NTC.1131632&amp;isFromPublicArea=True&amp;isModal=False</t>
  </si>
  <si>
    <t>CD-115-FDLU-2020</t>
  </si>
  <si>
    <t>PAEZ MENDOZA RAFAEL RICARDO</t>
  </si>
  <si>
    <t>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</si>
  <si>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https://community.secop.gov.co/Public/Tendering/OpportunityDetail/Index?noticeUID=CO1.NTC.1131854&amp;isFromPublicArea=True&amp;isModal=False</t>
  </si>
  <si>
    <t>CD-116-FDLU-2020</t>
  </si>
  <si>
    <t>LAGOS RIOS CARLOS ARTURO</t>
  </si>
  <si>
    <t xml:space="preserve">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 </t>
  </si>
  <si>
    <t xml:space="preserve">$7,022,424.00                           </t>
  </si>
  <si>
    <t xml:space="preserve">https://community.secop.gov.co/Public/Tendering/OpportunityDetail/Index?noticeUID=CO1.NTC.1133643&amp;isFromPublicArea=True&amp;isModal=False </t>
  </si>
  <si>
    <t>CD-117-FDLU-2020</t>
  </si>
  <si>
    <t>NIEBLES PARRA ANDRES ARLEY</t>
  </si>
  <si>
    <t>TECNICO AUDIOVISUALES</t>
  </si>
  <si>
    <t>APOYAR Y DAR SOPORTE TECNICO AUDIOVISUAL EN LOS AUDITORIOS, EVENTOS Y SALAS DE LA ALCALDIA LOCAL DE USME</t>
  </si>
  <si>
    <t>https://community.secop.gov.co/Public/Tendering/OpportunityDetail/Index?noticeUID=CO1.NTC.1135901&amp;isFromPublicArea=True&amp;isModal=False</t>
  </si>
  <si>
    <t>CD-118-FDLU-2020</t>
  </si>
  <si>
    <t>GUTIERREZ VARGAS EDGAR EDUARDO</t>
  </si>
  <si>
    <t>APOYAR AL ALCALDE LOCAL EN LA FORMULACIÓN, SEGUIMIENTO E IMPLEMENTACIÓN DE LA ESTRATEGIA LOCAL PARA LA TERMINACIÓN JURÍDICA DE LAS ACTUACIONES ADMINISTRATIVAS QUE CURSAN EN LA ALCALDÍA LOCAL</t>
  </si>
  <si>
    <t>https://community.secop.gov.co/Public/Tendering/OpportunityDetail/Index?noticeUID=CO1.NTC.1136603&amp;isFromPublicArea=True&amp;isModal=False</t>
  </si>
  <si>
    <t>CD-119-FDLU-2020</t>
  </si>
  <si>
    <t xml:space="preserve">ARTEAGA DIAZ WILLIAM HERNAN </t>
  </si>
  <si>
    <t>APOYAR EN LAS TAREAS OPERATIVAS DE CARÁCTER ARCHIVÍSTICO DESARROLLADAS EN LA ALCALDÍA LOCAL PARA GARANTIZAR LA APLICACIÓN CORRECTA DE LOS PROCEDIMIENTOS TÉCNICOS</t>
  </si>
  <si>
    <t>https://community.secop.gov.co/Public/Tendering/OpportunityDetail/Index?noticeUID=CO1.NTC.1136463&amp;isFromPublicArea=True&amp;isModal=False</t>
  </si>
  <si>
    <t>CD-120-FDLU-2020</t>
  </si>
  <si>
    <t xml:space="preserve">PAEZ OLARTE ALVARO JAVIER </t>
  </si>
  <si>
    <t>APOYO A LA SUPERVISION</t>
  </si>
  <si>
    <t>PRESTACIÓN DE SERVICIOS PROFESIONALES AL ÁREA DE GESTIÓN DE DESARROLLO LOCAL, EN EL APOYO A LA SUPERVISIÓN DE LOS CONTRATOS Y/O CONVENIOS QUE LE SEAN DESIGNADOS Y DEMÁS ACTIVIDADES QUE SE REQUIERAN DE CONFORMIDAD CON LOS ESTUDIOS PREVIOS</t>
  </si>
  <si>
    <t xml:space="preserve">$50,456,112.00                          </t>
  </si>
  <si>
    <t>https://community.secop.gov.co/Public/Tendering/OpportunityDetail/Index?noticeUID=CO1.NTC.1142508&amp;isFromPublicArea=True&amp;isModal=False</t>
  </si>
  <si>
    <t>CD-121-FDLU-2020</t>
  </si>
  <si>
    <t xml:space="preserve">SALAMANCA CORTES MARIA ANGELICA </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</si>
  <si>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</si>
  <si>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https://community.secop.gov.co/Public/Tendering/OpportunityDetail/Index?noticeUID=CO1.NTC.1144724&amp;isFromPublicArea=True&amp;isModal=False</t>
  </si>
  <si>
    <t>CD-122-FDLU-2020</t>
  </si>
  <si>
    <t>PAEZ MORENO LUZ ANGELA</t>
  </si>
  <si>
    <t>PRESTAR LOS SERVICIOS PROFESIONALES EN LA ESTRUCTURACIÓN, FORMULACIÓN, EVALUACIÓN Y SEGUIMIENTO DE LOS PROYECTOS DE INVERSIÓN Y GASTOS DE FUNCIONAMIENTO DE LA ENTIDAD A CARGO DE PLANEACIÓN DEPENDENCIA DEL ÁREA DE GESTIÓN DE DESARROLLO LOCAL DE LA ALCALDÍA LOCAL DE USME.</t>
  </si>
  <si>
    <t xml:space="preserve">$132,000,000.00                         </t>
  </si>
  <si>
    <t>https://community.secop.gov.co/Public/Tendering/OpportunityDetail/Index?noticeUID=CO1.NTC.1145202&amp;isFromPublicArea=True&amp;isModal=False</t>
  </si>
  <si>
    <t>CD-123-FDLU-2020</t>
  </si>
  <si>
    <t>ECHEVERRI ROJAS JOHANA ALEXANDRA</t>
  </si>
  <si>
    <t>INFRAESTRUCTURA</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</si>
  <si>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</si>
  <si>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 xml:space="preserve">$86,400,000.00                          </t>
  </si>
  <si>
    <t>https://community.secop.gov.co/Public/Tendering/OpportunityDetail/Index?noticeUID=CO1.NTC.1147442&amp;isFromPublicArea=True&amp;isModal=False</t>
  </si>
  <si>
    <t>CD-124-FDLU-2020</t>
  </si>
  <si>
    <t>PALACIOS RODRIGUEZ MARICELA</t>
  </si>
  <si>
    <t>https://community.secop.gov.co/Public/Tendering/OpportunityDetail/Index?noticeUID=CO1.NTC.1147454&amp;isFromPublicArea=True&amp;isModal=False</t>
  </si>
  <si>
    <t>CD-125-FDLU-2020</t>
  </si>
  <si>
    <t>ORTIZ AGUDELO DAWRIN HERNAN</t>
  </si>
  <si>
    <t>ELECTRICISTA</t>
  </si>
  <si>
    <t>APOYAR Y DAR SOPORTE TÉCNICO ELÉCTRICO A LAS DIFERENTES SEDES Y DEPENDENCIAS DE LA ALCALDÍA LOCAL DE USME.</t>
  </si>
  <si>
    <t>https://community.secop.gov.co/Public/Tendering/OpportunityDetail/Index?noticeUID=CO1.NTC.1146822&amp;isFromPublicArea=True&amp;isModal=False</t>
  </si>
  <si>
    <t>CD-126-FDLU-2020</t>
  </si>
  <si>
    <t>IBARRA ESTUPIÑAN IVAN ANDRES</t>
  </si>
  <si>
    <t>https://community.secop.gov.co/Public/Tendering/OpportunityDetail/Index?noticeUID=CO1.NTC.1147204&amp;isFromPublicArea=True&amp;isModal=False</t>
  </si>
  <si>
    <t>CD-127-FDLU-2020</t>
  </si>
  <si>
    <t>NUÑEZ JAIMES KAREN JULIED</t>
  </si>
  <si>
    <t>PRESTAR LOS SERVICIOS PROFESIONALES, BRINDANDO APOYO EN EL IMPULSO DEL SERVICIO DE EXTENSIÓN AGROPECUARIA Y AMBIENTAL DE LA UNIDAD LOCAL DE ASISTENCIA TÉCNICA AGROPECUARIA Y AMBIENTAL ULATA DEL ÁREA DE GESTIÓN DEL DESARROLLO LOCAL DE LA ALCALDÍA LOCAL DE USME PARA EL CUMPLIMIENTO DE LA LEY 1876 DE 2017</t>
  </si>
  <si>
    <t>https://community.secop.gov.co/Public/Tendering/OpportunityDetail/Index?noticeUID=CO1.NTC.1147328&amp;isFromPublicArea=True&amp;isModal=False</t>
  </si>
  <si>
    <t>CD-128-FDLU-2020</t>
  </si>
  <si>
    <t xml:space="preserve">RUBIO CASTIBLANCO ELSA ADRIANA </t>
  </si>
  <si>
    <t>PROFESIONAL DE DERECHOS HUMANOS</t>
  </si>
  <si>
    <t>PRESTAR LOS SERVICIOS PROFESIONALES EN DERECHOS HUMANOS PARA APOYAR A LA ALCALDÍA LOCAL DE USME EN LAS GESTIONES Y PROCEDIMIENTOS ADMINISTRATIVOS EN LA POLÍTICA PÚBLICA DE JUSTICIA TRANSICIONAL, PAZ Y POST CONFLICTO</t>
  </si>
  <si>
    <t xml:space="preserve">$20,000,000.00                          </t>
  </si>
  <si>
    <t>https://community.secop.gov.co/Public/Tendering/OpportunityDetail/Index?noticeUID=CO1.NTC.1147228&amp;isFromPublicArea=True&amp;isModal=False</t>
  </si>
  <si>
    <t>CD-129-FDLU-2020</t>
  </si>
  <si>
    <t>https://community.secop.gov.co/Public/Tendering/OpportunityDetail/Index?noticeUID=CO1.NTC.1150330&amp;isFromPublicArea=True&amp;isModal=False</t>
  </si>
  <si>
    <t>CD-130-FDLU-2020</t>
  </si>
  <si>
    <t xml:space="preserve">PAREDES CACERES DIANA ALEXANDRA </t>
  </si>
  <si>
    <t>PRESTACIÓN DE SERVICIOS PROFESIONALES AL ÁREA DE GESTIÓN DE DESARROLLO LOCAL, EN EL APOYO A LA SUPERVISIÓN DE LOS CONTRATOS Y/O CONVENIOS QUE LE SEAN DESIGNADOS Y DEMÁS ACTIVIDADES QUE SE REQUIERAN DE CONFORMIDAD CON LOS ESTUDIOS PREVIOS.</t>
  </si>
  <si>
    <t>https://community.secop.gov.co/Public/Tendering/OpportunityDetail/Index?noticeUID=CO1.NTC.1153677&amp;isFromPublicArea=True&amp;isModal=False</t>
  </si>
  <si>
    <t>CD-131-FDLU-2020</t>
  </si>
  <si>
    <t xml:space="preserve">LOZANO ARANDA OSCAR ALEXANDER </t>
  </si>
  <si>
    <t>APOYO LOGISTICO JARDINERO</t>
  </si>
  <si>
    <t>PRESTAR LOS SERVICIOS DE APOYO LOGÍSTICO QUE SE REQUIERAN EN EL MANTENIMIENTO DE LOS JARDINES, CÉSPED DE LAS ZONAS VERDES Y ZONAS DE USO COMUN PRESENTES EN LOS INMUEBLES DONDE FUNCIONAN LAS DIFERENTES SEDES E INSTALACIONES QUE TIENE A SU CARGO LA ALCALDÍA LOCAL DE USME”.</t>
  </si>
  <si>
    <t>https://community.secop.gov.co/Public/Tendering/OpportunityDetail/Index?noticeUID=CO1.NTC.1154123&amp;isFromPublicArea=True&amp;isModal=False</t>
  </si>
  <si>
    <t>RODRIGUEZ GUTIERREZ OSCAR MAURICIO</t>
  </si>
  <si>
    <t>9-mar.2020</t>
  </si>
  <si>
    <t>https://community.secop.gov.co/Public/Tendering/OpportunityDetail/Index?noticeUID=CO1.NTC.1154601&amp;isFromPublicArea=True&amp;isModal=False</t>
  </si>
  <si>
    <t>CD-133-FDLU-2020</t>
  </si>
  <si>
    <t>DIANA CAROLINA BAEZ VARGAS</t>
  </si>
  <si>
    <t>SIPSE</t>
  </si>
  <si>
    <t>PRESTAR APOYO TÉCNICO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</si>
  <si>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https://community.secop.gov.co/Public/Tendering/OpportunityDetail/Index?noticeUID=CO1.NTC.1159081&amp;isFromPublicArea=True&amp;isModal=False</t>
  </si>
  <si>
    <t>CD-134-FDLU-2020</t>
  </si>
  <si>
    <t xml:space="preserve">ESTUPIÑAN NIÑO ANDRES </t>
  </si>
  <si>
    <t>APOYAR TECNICAMENTE LAS VISITAS PERTINENTES PARA LA AUTORIZACION DE LOS CERTIFICADOS DE OCUPACION Y REQUERIMIENTOS DE LA ALCALDIA LOCAL DE USME</t>
  </si>
  <si>
    <t xml:space="preserve">$21,520,000.00                          </t>
  </si>
  <si>
    <t>https://community.secop.gov.co/Public/Tendering/OpportunityDetail/Index?noticeUID=CO1.NTC.1159730&amp;isFromPublicArea=True&amp;isModal=False</t>
  </si>
  <si>
    <t>CD-135-FDLU-2020</t>
  </si>
  <si>
    <t xml:space="preserve">RODRIGUEZ CAMACHO OSCAR ALEJANDRO </t>
  </si>
  <si>
    <t>APOYAR Y DAR SOPORTE TÉCNICO HÚMEDO Y LOGISTICO A LAS DIFERENTES SEDES Y DEPENDENCIAS DE LA ALCALDÍA LOCAL DE USME.</t>
  </si>
  <si>
    <t>https://community.secop.gov.co/Public/Tendering/OpportunityDetail/Index?noticeUID=CO1.NTC.1159573&amp;isFromPublicArea=True&amp;isModal=False</t>
  </si>
  <si>
    <t>CD-136-FDLU-2020</t>
  </si>
  <si>
    <t xml:space="preserve">RAMIREZ PAEZ LEIDY JOHANNA </t>
  </si>
  <si>
    <t>https://community.secop.gov.co/Public/Tendering/OpportunityDetail/Index?noticeUID=CO1.NTC.1161723&amp;isFromPublicArea=True&amp;isModal=False</t>
  </si>
  <si>
    <t>CD-137-FDLU-2020</t>
  </si>
  <si>
    <t xml:space="preserve">PEREZ CARREÑO RAFAEL IVAN </t>
  </si>
  <si>
    <t>PRESTAR LOS SERVICIOS PROFESIONALES AL DESPACHO EN TODO LO RELACIONA-DO CON LA PROGRAMACIÓN, EJECUCIÓN, ACOMPAÑAMIENTO Y SEGUIMIENTO DE LAS ACTIVIDADES INSTITUCIONALES DE LA ALCALDÍA LOCAL DE USME DE ACUER-DO CON EL PLAN DE DESARROLLO LOCAL</t>
  </si>
  <si>
    <t>https://community.secop.gov.co/Public/Tendering/OpportunityDetail/Index?noticeUID=CO1.NTC.1166431&amp;isFromPublicArea=True&amp;isModal=False</t>
  </si>
  <si>
    <t>CD-138-FDLU-2020</t>
  </si>
  <si>
    <t>GARZON TORRES LEIDY CONSTANZA</t>
  </si>
  <si>
    <t>PROFESIONAL EN FORMULACION</t>
  </si>
  <si>
    <t>https://community.secop.gov.co/Public/Tendering/OpportunityDetail/Index?noticeUID=CO1.NTC.1166446&amp;isFromPublicArea=True&amp;isModal=False</t>
  </si>
  <si>
    <t>CD-139-FDLU-2020</t>
  </si>
  <si>
    <t xml:space="preserve">ANGEL SANCHEZ WILLIAM AUGUSTO </t>
  </si>
  <si>
    <t>PROFESIONAL DE GESTION</t>
  </si>
  <si>
    <t>https://community.secop.gov.co/Public/Tendering/OpportunityDetail/Index?noticeUID=CO1.NTC.1166712&amp;isFromPublicArea=True&amp;isModal=False</t>
  </si>
  <si>
    <t>CD-140-FDLU-2020</t>
  </si>
  <si>
    <t xml:space="preserve">SIERRA GARCIA ELIZABETH </t>
  </si>
  <si>
    <t>PRESTAR APOYO EN LOS PROCESOS TÉCNICOS ADMINISTRATIVOS DEL DESPACHO EN LO RELACIONADO CON LA PROGRAMACIÓN, EJECUCIÓN Y ACOMPAÑAMIENTO DE LAS ACTIVIDADES INSTITUCIONALES DEL ALCALDE LOCAL DE USME</t>
  </si>
  <si>
    <t xml:space="preserve">$10,340,000.00                          </t>
  </si>
  <si>
    <t>https://community.secop.gov.co/Public/Tendering/OpportunityDetail/Index?noticeUID=CO1.NTC.1168859&amp;isFromPublicArea=True&amp;isModal=False</t>
  </si>
  <si>
    <t>CD-141-FDLU-2020</t>
  </si>
  <si>
    <t>DIANA MARCELA NIETO COY</t>
  </si>
  <si>
    <t>https://community.secop.gov.co/Public/Tendering/OpportunityDetail/Index?noticeUID=CO1.NTC.1169864&amp;isFromPublicArea=True&amp;isModal=False</t>
  </si>
  <si>
    <t>CD-142-FDLU-2020</t>
  </si>
  <si>
    <t>RICARDO CASTRO</t>
  </si>
  <si>
    <t>https://community.secop.gov.co/Public/Tendering/OpportunityDetail/Index?noticeUID=CO1.NTC.1170080&amp;isFromPublicArea=True&amp;isModal=False</t>
  </si>
  <si>
    <t>CD-143-FDLU-2020</t>
  </si>
  <si>
    <t xml:space="preserve">CARO VARGAS JAVIER LEONARDO </t>
  </si>
  <si>
    <t>https://community.secop.gov.co/Public/Tendering/OpportunityDetail/Index?noticeUID=CO1.NTC.1170451&amp;isFromPublicArea=True&amp;isModal=False</t>
  </si>
  <si>
    <t>OC 46489</t>
  </si>
  <si>
    <t>144-FDLU-2020</t>
  </si>
  <si>
    <t> SUMIMAS S.A.S.</t>
  </si>
  <si>
    <t>SELECCIÓN ABREVIADA POR ACUERDO MARCO DE PRECIOS</t>
  </si>
  <si>
    <t>COMPRAVENTA</t>
  </si>
  <si>
    <t>SUMINISTRAR ELEMENTOS DE MARCA EPSON CONSUMIBLES DE IMPRESIÓN DE ACUERDO A LAS ESPECIFICACIONES TECNICAS DE LOS EQUIPOS DE IMPRESIÓN DE PROPIEDAD DE LA ALCALDIA LOCAL DE USME FONDO DE DESARROLLO LOCAL DE CONFORMIDAD CON INVENTARIO EXISTENTE EN LA ENTIDAD</t>
  </si>
  <si>
    <t>3-1-2-02-01-02-0002-000</t>
  </si>
  <si>
    <t>Pasta o pulpa, papel y productos de papel; impresos y artículos relacionados</t>
  </si>
  <si>
    <t xml:space="preserve">2 MESES </t>
  </si>
  <si>
    <t>$1.671.156</t>
  </si>
  <si>
    <t>https://colombiacompra.coupahost.com/order_headers/46489</t>
  </si>
  <si>
    <t>oc 46492</t>
  </si>
  <si>
    <t>145-FDLU-2020</t>
  </si>
  <si>
    <t>SISTEMAS Y DISTRIBUCIONES FORMACON S.A.S</t>
  </si>
  <si>
    <t>SUMINISTRAR ELEMENTOS DE MARCA LEXMARK CONSUMIBLES DE IMPRESIÓN DE ACUERDO A LAS ESPECIFICACIONES TECNICAS DE LOS EQUIPOS DE IMPRESIÓN DE PROPIEDAD DE LA ALCALDIA LOCAL DE USME FONDO DE DESARROLLO LOCAL DE CONFORMIDAD CON INVENTARIO EXISTENTE EN LA ENTIDAD</t>
  </si>
  <si>
    <t>$43.501.515</t>
  </si>
  <si>
    <t>https://colombiacompra.coupahost.com/order_headers/46492</t>
  </si>
  <si>
    <t>OC 46490</t>
  </si>
  <si>
    <t>146-FDLU-2020</t>
  </si>
  <si>
    <t>$3.007.368</t>
  </si>
  <si>
    <t>https://colombiacompra.coupahost.com/order_headers/46490</t>
  </si>
  <si>
    <t>SASI-001-FDLU-2020</t>
  </si>
  <si>
    <t>147-FDLU-2020</t>
  </si>
  <si>
    <t>ATALAYA 1 SEGURITY GROUP LTDA</t>
  </si>
  <si>
    <t>SELECCIÓN ABREVIADA SUBASTA INVERSA</t>
  </si>
  <si>
    <t>PRESTACION DE SERVICIOS  DE FUNCIONAMIENTO</t>
  </si>
  <si>
    <t xml:space="preserve">PRESTACION DEL SERVICIO INTEGRAL DE VOGILANCIA, SEGURIDAD PRIVADA Y MEDIOS TECNOLOGICOS PARA LAS INSTALACIONES DEL FONDO DE DESARROLLO LOCAL DE USME </t>
  </si>
  <si>
    <t>3-1-2-02-02-03-0005-001</t>
  </si>
  <si>
    <t>Servicios de protección (guardas de seguridad)</t>
  </si>
  <si>
    <t xml:space="preserve">$702,000,000.00                         </t>
  </si>
  <si>
    <t xml:space="preserve">11 MESES </t>
  </si>
  <si>
    <t>$702.000.000</t>
  </si>
  <si>
    <t>https://community.secop.gov.co/Public/Tendering/OpportunityDetail/Index?noticeUID=CO1.NTC.1164654&amp;isFromPublicArea=True&amp;isModal=False</t>
  </si>
  <si>
    <t>MC-002-FDLU-2020</t>
  </si>
  <si>
    <t>148-FDLU-2020</t>
  </si>
  <si>
    <t>POSITIVA COMPAÑÍA DE SEGUROS SA</t>
  </si>
  <si>
    <t xml:space="preserve">MINIMA CUANTIA </t>
  </si>
  <si>
    <t xml:space="preserve">CONTRATO DE SEGUROS </t>
  </si>
  <si>
    <t xml:space="preserve">CONTRATAR EL SEGURO DE VIDA GRUPO QUE AMPARE LOS EDILES DEL FONDO DE DESARROLLO LOCAL DE USME </t>
  </si>
  <si>
    <t>3-1-2-02-02-02-0001-004</t>
  </si>
  <si>
    <t>Servicios de seguros de vida individual de los Ediles</t>
  </si>
  <si>
    <t xml:space="preserve">$10,971,532.00                          </t>
  </si>
  <si>
    <t>24-APR-20</t>
  </si>
  <si>
    <t>1 AÑO Y 14 DIAS</t>
  </si>
  <si>
    <t>$7.252.408</t>
  </si>
  <si>
    <t>https://community.secop.gov.co/Public/Tendering/OpportunityDetail/Index?noticeUID=CO1.NTC.1221232&amp;isFromPublicArea=True&amp;isModal=False</t>
  </si>
  <si>
    <t>DECRETO LOCAL-007-FDLU-2020</t>
  </si>
  <si>
    <t>149-FDLU-2020</t>
  </si>
  <si>
    <t xml:space="preserve">CRUZ ROJA COLOMBIANA SECCIONAL CUNDINAMARCA Y BOGOTA </t>
  </si>
  <si>
    <t>CONTRATOS Y CONVENIOS CON MÁS DE DOS PARTES</t>
  </si>
  <si>
    <t>PRESTACION DE SERVICIOS  DE URGENCIA MANIFIESTA</t>
  </si>
  <si>
    <t xml:space="preserve">CONTRATO DE PRESTACION DE SERVICIOS No. 001 de 2020 CELEBRADO EN VIRTUD DE LA URGENCIA MANIFIESTA ENTRE LOS FONDOS DE DESARROLLO LOCAL DEL DISTRITO CAPITAL Y LA CRUZ ROJA COLOMBIANA SECCIONAL CUNDINAMARCA Y BOGOTA </t>
  </si>
  <si>
    <t>4 MESES</t>
  </si>
  <si>
    <t>8,804,377,972</t>
  </si>
  <si>
    <t>https://www.contratos.gov.co/consultas/detalleProceso.do?numConstancia=20-22-15395</t>
  </si>
  <si>
    <t>OC 49028</t>
  </si>
  <si>
    <t>150-FDLU-2020</t>
  </si>
  <si>
    <t>CENTRO ASEO MANTENIMIENTO PROFESIONAL SAS</t>
  </si>
  <si>
    <t>pte</t>
  </si>
  <si>
    <t>PRESTACION DE SERVICIOS DE FUNCIONAMIENTO</t>
  </si>
  <si>
    <t xml:space="preserve">CONTRATAR LA PRESTACION DEL SERVICIO DE ASEO Y CAFETERIA PARA LAS DIFERENTES OFICINAS DE LA ALCALDIA LOCAL DE USME Y LA JAL INCLUYENDO INSUMOS Y EQUIPOS PARA EL DESARROLLO DEL SERVICIO </t>
  </si>
  <si>
    <t>3-1-2-02-02-03-0005-002</t>
  </si>
  <si>
    <t>Servicios de limpieza general</t>
  </si>
  <si>
    <t xml:space="preserve">$300,000,000.00                         </t>
  </si>
  <si>
    <t>12 MESES</t>
  </si>
  <si>
    <t>$261.050.451</t>
  </si>
  <si>
    <t>https://colombiacompra.coupahost.com/order_headers/49028</t>
  </si>
  <si>
    <t>CD-151-FDLU-2020</t>
  </si>
  <si>
    <t>AVILA ALZATE INGRID CAROLINA</t>
  </si>
  <si>
    <t>EL CONTRATISTA SE OBLIGA A PRESTAR SUS SERVICIOS PROFESIONALES ESPECIALIZADOS EN EL ÁREA DE GESTIÓN DEL DESARROLLO LOCAL, OFICINA DE PLANEACIÓN, REALIZANDO LA FORMULACIÓN Y SEGUIMIENTO DE LOS PROCESOS CORRESPONDIENTES A LA EJECUCIÓN DEL PLAN DE DESARROLLO LOCAL 2017-2020, EN LOS DIFERENTES SECTORES DE LA ALCALDÍA LOCAL DE USME.</t>
  </si>
  <si>
    <t xml:space="preserve">$104,000,000.00                         </t>
  </si>
  <si>
    <t xml:space="preserve">8 Meses </t>
  </si>
  <si>
    <t>https://community.secop.gov.co/Public/Tendering/OpportunityDetail/Index?noticeUID=CO1.NTC.1264017&amp;isFromPublicArea=True&amp;isModal=False</t>
  </si>
  <si>
    <t>CD-152-FDLU-2020</t>
  </si>
  <si>
    <t>GOMEZ HERNANDEZ ROBERTO ALFONSO</t>
  </si>
  <si>
    <t>PRESTAR LOS SERVICIOS PROFESIONALES AL ÁREA DE GESTIÓN DE DESARROLLO LOCAL- INFRAESTRUCTURA, EN EL APOYO A LA SUPERVISIÓN DE LOS CONTRATOS Y/O CONVENIOS QUE LE SEAN DESIGNADOS Y DEMÁS ACTIVIDADES QUE SE REQUIERAN DE CONFORMIDAD CON LOS ESTUDIOS PREVIOS.</t>
  </si>
  <si>
    <t>4 Meses</t>
  </si>
  <si>
    <t>https://community.secop.gov.co/Public/Tendering/OpportunityDetail/Index?noticeUID=CO1.NTC.1264136&amp;isFromPublicArea=True&amp;isModal=False</t>
  </si>
  <si>
    <t>CD-153-FDLU-2020</t>
  </si>
  <si>
    <t>RAMIREZ CARDENAS EIMY TATIANA</t>
  </si>
  <si>
    <t>EL CONTRATISTA SE OBLIGA CON EL FONDO DE DESARROLLO LOCAL DE USME A PRESTAR LOS SERVICIOS  PROFESIONALES ESPECIALIZADOS AL DESPACHO ESPECIFICAMENTE EN ACTIVIDADES DE SEGUIMIENTO, REVISION Y ATENCION A LOS REQUERIMIENTOS REALIZADOS POR ENTES DE CONTROL Y/O CIUDADANIA EN GENERAL, FORTALECIENDO LOS PROCESOS ADMINISTRATIVOS EN CUMPLIMIENTO A LAS METAS ESTABLECIDAS EN EL 'PLAN DE DESARROLLO LOCAL 2017-2020</t>
  </si>
  <si>
    <t xml:space="preserve">$56,000,000.00                          </t>
  </si>
  <si>
    <t>https://community.secop.gov.co/Public/Tendering/OpportunityDetail/Index?noticeUID=CO1.NTC.1264137&amp;isFromPublicArea=True&amp;isModal=False</t>
  </si>
  <si>
    <t>CD-154-FDLU-2020</t>
  </si>
  <si>
    <t xml:space="preserve">POSADA VARGAS DIEGO ARMANDO </t>
  </si>
  <si>
    <t>EL CONTRATISTA SE OBLIGA CON EL FONDO DE DESARROLLO LOCAL DE USME A PRESTAR SERVICIOS PROFESIONALES ESPECIALIZADOS AL DESPACHO,  REALIZANDO VERIFICACION Y SEGUIMIENTO A LOS PROYECTOS DE INVERSION DE ACUERDO AL PLAN DE DESARROLLO LOCAL.</t>
  </si>
  <si>
    <t xml:space="preserve">$71,200,000.00                          </t>
  </si>
  <si>
    <t>https://community.secop.gov.co/Public/Tendering/OpportunityDetail/Index?noticeUID=CO1.NTC.1264034&amp;isFromPublicArea=True&amp;isModal=False</t>
  </si>
  <si>
    <t>CD-155-FDLU-2020</t>
  </si>
  <si>
    <t>JIMENEZ FLOREZ JHON FREDY</t>
  </si>
  <si>
    <t>PRESTAR SERVICIOS PROFESIONALES DE APOYO A LA ALCALDÍA LOCAL DE USME EN LA IMPLEMENTACIÓN DE ESTRATEGIAS QUE GARANTICEN LA PROMOCIÓN Y PROTECCIÓN DEL DERECHO A LA PARTICIPACIÓN DEMOCRÁTICA DE LOS HABITANTES DE LA LOCALIDAD.</t>
  </si>
  <si>
    <t xml:space="preserve">$42,134,544.00                          </t>
  </si>
  <si>
    <t>https://community.secop.gov.co/Public/Tendering/OpportunityDetail/Index?noticeUID=CO1.NTC.1264328&amp;isFromPublicArea=True&amp;isModal=False</t>
  </si>
  <si>
    <t>CD-156-FDLU-2020</t>
  </si>
  <si>
    <t xml:space="preserve">BUSTOS CORTES MILENA </t>
  </si>
  <si>
    <t>EL CONTRATISTA SE OBLIGA CON EL FONDO DE DESARROLLO LOCAL DE USME A PRESTAR EL APOYO  PROFESIONAL AL DESPACHO ESPECIFICAMENTE EN ACTIVIDADES DE SEGUIMIENTO, REVISION Y ATENCION A LOS REQUERIMIENTOS REALIZADOS POR ENTES DE CONTROL Y/O CIUDADANIA EN GENERAL, FORTALECIENDO LOS PROCESOS ADMINISTRATIVOS EN CUMPLIMIENTO A LAS METAS ESTABLECIDAS EN EL 'PLAN DE DESARROLLO LOCAL 2017-2020.</t>
  </si>
  <si>
    <t xml:space="preserve">$33,600,000.00                          </t>
  </si>
  <si>
    <t>https://community.secop.gov.co/Public/Tendering/OpportunityDetail/Index?noticeUID=CO1.NTC.1264239&amp;isFromPublicArea=True&amp;isModal=False</t>
  </si>
  <si>
    <t>CD-157-FDLU-2020</t>
  </si>
  <si>
    <t>SALAMANCA PRIETO ANDRES</t>
  </si>
  <si>
    <t>https://community.secop.gov.co/Public/Tendering/OpportunityDetail/Index?noticeUID=CO1.NTC.1264960&amp;isFromPublicArea=True&amp;isModal=False</t>
  </si>
  <si>
    <t>CD-158-FDLU-2020</t>
  </si>
  <si>
    <t>GARZON RICO MAYERLY</t>
  </si>
  <si>
    <t>APOYAR AL ALCALDE(SA) LOCAL EN LA FORMULACIÓN, SEGUIMIENTO E IMPLEMENTACIÓN DE LA ESTRATEGIA LOCAL PARA LA TERMINACIÓN JURÍDICA DE LAS ACTUACIONES ADMINISTRATIVAS QUE CURSAN EN LA ALCALDÍA LOCAL.</t>
  </si>
  <si>
    <t>https://community.secop.gov.co/Public/Tendering/OpportunityDetail/Index?noticeUID=CO1.NTC.1265536&amp;isFromPublicArea=True&amp;isModal=False</t>
  </si>
  <si>
    <t>OC 49347</t>
  </si>
  <si>
    <t>159-FDLU-2020</t>
  </si>
  <si>
    <t>SUMIMAS S.A.S</t>
  </si>
  <si>
    <t xml:space="preserve">ADQUISICION DE ELEMENTOS DE GESTION DOCUMENTAL TALES COMO: CARPETAS Y CAJAS PARA LA ORGANIZACIÓN DEL ARCHIVO DEL FONDO DE DESARROLLO LOCAL DE USME </t>
  </si>
  <si>
    <t xml:space="preserve">$14,200,000.00                          </t>
  </si>
  <si>
    <t>$9.972.285</t>
  </si>
  <si>
    <t>https://colombiacompra.coupahost.com/order_headers/49347</t>
  </si>
  <si>
    <t>CD-160-FDLU-2020</t>
  </si>
  <si>
    <t>MORALES OROZCO GILBERTO</t>
  </si>
  <si>
    <t>EL CONTRATISTA SE OBLIGA CON EL FONDO DE DESARROLLO LOCAL DE USME A PRESTAR SUS SERVICIOS PROFESIONALES PARA LA GESTIÓN EN EL AREA DE DESARROLLO LOCAL DE USME, EN LA FORMULACION, PLANEACION, PRESENTACIÓN Y SEGUIMIENTO DE LOS PROYECTOS DE INFRAESTRUCTURA Y OBRAS CIVILES QUE DESARROLLE LA ENTIDAD, Y EN LOS REQUERMIENTOS DE INFRAESTRUCTURA CIVIL QUE TENGA LA ALCALDIA LOCAL.</t>
  </si>
  <si>
    <t xml:space="preserve">$96,000,000.00                          </t>
  </si>
  <si>
    <t>31-Ene-21</t>
  </si>
  <si>
    <t>https://community.secop.gov.co/Public/Tendering/OpportunityDetail/Index?noticeUID=CO1.NTC.1269928&amp;isFromPublicArea=True&amp;isModal=False</t>
  </si>
  <si>
    <t>CD-161-FDLU-2020</t>
  </si>
  <si>
    <t>MALAGON GOMEZ CESAR AUGUSTO</t>
  </si>
  <si>
    <t xml:space="preserve">$52,000,000.00                          </t>
  </si>
  <si>
    <t>https://community.secop.gov.co/Public/Tendering/OpportunityDetail/Index?noticeUID=CO1.NTC.1269798&amp;isFromPublicArea=True&amp;isModal=False</t>
  </si>
  <si>
    <t>CD-162-FDLU-2020</t>
  </si>
  <si>
    <t>ROBERTO GUTIERREZ GUTIERREZ</t>
  </si>
  <si>
    <t>IDPYDA</t>
  </si>
  <si>
    <t xml:space="preserve">EL CONTRATISTA SE OBLIGA CON EL FONDO DE DESARROLLO LOCAL DE USME A LA PRESTACION DE SERVICIOS PROFESIONALES PARA APOYAR AL ALCALDE LOCAL EN LA PROMOCION, ARTICULACION, ACOMPAÑAMIENTO Y SEGUIMIENTO PARA LA ATENCION Y PROTECCION DE LOS ANIMALES DOMÉSTICOS Y SILVESTRES DE LA LOCALIDAD </t>
  </si>
  <si>
    <t xml:space="preserve">$48,000,000.00                          </t>
  </si>
  <si>
    <t>8 Meses</t>
  </si>
  <si>
    <t>https://community.secop.gov.co/Public/Tendering/OpportunityDetail/Index?noticeUID=CO1.NTC.1274213&amp;isFromPublicArea=True&amp;isModal=False</t>
  </si>
  <si>
    <t>CD-163-FDLU-2020</t>
  </si>
  <si>
    <t>DELCY VIVIANA GOMEZ ORTIZ</t>
  </si>
  <si>
    <t>EL CONTRATISTA SE OBLIGA CON EL FONDO DE DESARROLLO LOCAL DE USME A PRESTAR SERVICIOS PROFESIONALES ESPECIALIZADOS AL DESPACHO Y A LAS DIFERENTES AREAS EN CUMPLIMIENTO A LAS METAS ESTABLECIDAS EN EL "PLAN DE DESARROLLO LOCAL 2017-2020"</t>
  </si>
  <si>
    <t>https://community.secop.gov.co/Public/Tendering/OpportunityDetail/Index?noticeUID=CO1.NTC.1271007&amp;isFromPublicArea=True&amp;isModal=False</t>
  </si>
  <si>
    <t>CD-164-FDLU-2020</t>
  </si>
  <si>
    <t>JOHN LEANDRO BETANCOURTH GUTIERREZ</t>
  </si>
  <si>
    <t>EL CONTRATISTA SE OBLIGA CON EL FONDO DE DESARROLLO LOCAL DE USME A PRESTAR SUS SERVICIOS PROFESIONALES PARA LA GESTIÓN EN EL ÁREA DE DESARROLLO LOCAL DE Y USME, EN LA FORMULACIÓN, PLANEACIÓN, PRESENTACIÓN Y SEGUIMIENTO DE LOS PROYECTOS DE INFRAESTRUCTURA Y OBRA CIVILES QUE DESARROLLE LA ENTIDAD, Y EN LOS REQUERIMIENTOS DE INFRAESTRUCTURA CIVIL QUE TENGA LA ALCALDÍA LOCAL</t>
  </si>
  <si>
    <t>https://community.secop.gov.co/Public/Tendering/OpportunityDetail/Index?noticeUID=CO1.NTC.1280714&amp;isFromPublicArea=True&amp;isModal=False</t>
  </si>
  <si>
    <t>CD-165-FDLU-2020</t>
  </si>
  <si>
    <t>NELSON FERNANDO RAMOS RIVERA</t>
  </si>
  <si>
    <t>PRESTAR LOS SERVICIOS PROFESIONALES Y APOYAR ADMINISTRATIVAMENTE Y FINANCIERAMENTE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ALCALDÍA LOCAL DE USME</t>
  </si>
  <si>
    <t>https://community.secop.gov.co/Public/Tendering/OpportunityDetail/Index?noticeUID=CO1.NTC.1280724&amp;isFromPublicArea=True&amp;isModal=False</t>
  </si>
  <si>
    <t>MC-004-FDLU-2020</t>
  </si>
  <si>
    <t>166-FDLU-2020</t>
  </si>
  <si>
    <t>ATEMPO PROVEEDORES EMPRESARIALES SAS</t>
  </si>
  <si>
    <t>SUMINISTRO</t>
  </si>
  <si>
    <t>ADQUISICIÓN DE ELEMENTOS DE BIOSEGURIDAD A MONTO AGOTABLE, PARA GARANTIZAR LA SEGURIDAD DEL PERSONAL DE LA ALCALDÍA LOCAL DE USME, CON OCASIÓN DE LA EMERGENCIA ECONÓMICA, SOCIAL Y ECOLÓGICA PRODUCIDA POR LA PANDEMIA CORONAVIRUS - COVID 19</t>
  </si>
  <si>
    <t xml:space="preserve">$24,578,400.00                          </t>
  </si>
  <si>
    <t>https://community.secop.gov.co/Public/Tendering/OpportunityDetail/Index?noticeUID=CO1.NTC.1274850&amp;isFromPublicArea=True&amp;isModal=False</t>
  </si>
  <si>
    <t>CD-167-FDLU-2020</t>
  </si>
  <si>
    <t>JEIMY LORENA RODRIGUEZ FORERO</t>
  </si>
  <si>
    <t>OBLIGACIONES POR PAGAR</t>
  </si>
  <si>
    <t>https://community.secop.gov.co/Public/Tendering/OpportunityDetail/Index?noticeUID=CO1.NTC.1287146&amp;isFromPublicArea=True&amp;isModal=False</t>
  </si>
  <si>
    <t>CD-168-FDLU-2020</t>
  </si>
  <si>
    <t xml:space="preserve">CARLOS ANDRES PEREZ </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</si>
  <si>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</si>
  <si>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 xml:space="preserve">$15,200,000.00                          </t>
  </si>
  <si>
    <t>https://community.secop.gov.co/Public/Tendering/OpportunityDetail/Index?noticeUID=CO1.NTC.1287329&amp;isFromPublicArea=True&amp;isModal=False</t>
  </si>
  <si>
    <t>CD-169-FDLU-2020</t>
  </si>
  <si>
    <t>ESMERALDA CASTRO MORENO</t>
  </si>
  <si>
    <t>PRESTAR LOS SERVICIOS PROFESIONALES PARA LIDERAR LA DEPURACIÓN DE LAS OBLIGACIONES POR PAGAR SEGÚN EL PREDIS DEL FONDO DE DESARROLLO LOCAL DE USME DE LAS DIFERENTES VIGENCIAS, A TRAVÉS DE ACCIONES DE ACUERDO A SUS COMPETENCIAS Y DEMÁS GESTIONES PARA EL CUMPLIMIENTO DE LAS METAS ESTABLECIDAS POR EL ÁREA DE GESTIÓN DE DESARROLLO LOCAL.</t>
  </si>
  <si>
    <t xml:space="preserve">$43,050,000.00                          </t>
  </si>
  <si>
    <t>6 MESES Y 19 DIAS</t>
  </si>
  <si>
    <t>https://community.secop.gov.co/Public/Tendering/OpportunityDetail/Index?noticeUID=CO1.NTC.1287562&amp;isFromPublicArea=True&amp;isModal=False</t>
  </si>
  <si>
    <t>CD-170-FDLU-2020</t>
  </si>
  <si>
    <t>ALEJANDRO BUENHOMBRE</t>
  </si>
  <si>
    <t>PRESTAR LOS SERVICIOS PROFESIONALES ESPECIALIZADOS EN LA COORDINACIÓN, REVISIÓN, DISTRIBUCIÓN, ESTRUCTURACIÓN. FORMULACIÓN, SEGUIMIENTO Y EVALUACIÓN DE LOS PROYECTOS DE INVERSIÓN Y GASTOS DE FUNCIONAMIENTO DE LA ENTIDAD A CARGO A LA OFICINA DE PLANEACIÓN DEPENDENCIA DEL ÁREA GESTIÓN DE DESARROLLO LOCAL DE LA ALCALDÍA LOCAL DE USME</t>
  </si>
  <si>
    <t>https://community.secop.gov.co/Public/Tendering/OpportunityDetail/Index?noticeUID=CO1.NTC.1287576&amp;isFromPublicArea=True&amp;isModal=False</t>
  </si>
  <si>
    <t>CD-171-FDLU-2020</t>
  </si>
  <si>
    <t>PROFESIONAL INFORMES</t>
  </si>
  <si>
    <t>PRESTAR LOS SERVICIOS PROFESIONALES AL ÁREA DE GESTIÓN DE DESARROLLO LOCAL Y AL DESPACHO, PARA APOYAR EN LA CONSTRUCCIÓN, REVISIÓN, CARGUE Y CONSOLIDACIÓN DE INFORMES DE GESTIÓN CONTRACTUAL ¿SIVICOF, SIDEAP, PAC Y PREDIS¿, ENTRE OTROS A CARGO DEL FONDO DE DESARROLLO LOCAL DE USME CON DESTINO A ENTIDADES DE CONTROL Y ACTIVIDADES ADMINISTRATIVAS EN CUMPLIMIENTO DEL PLAN DE DESARROLLO LOCAL DE USME.</t>
  </si>
  <si>
    <t xml:space="preserve">$28,731,952.00                          </t>
  </si>
  <si>
    <t>6 MESES 25 DIAS</t>
  </si>
  <si>
    <t>https://community.secop.gov.co/Public/Tendering/OpportunityDetail/Index?noticeUID=CO1.NTC.1290072&amp;isFromPublicArea=True&amp;isModal=False</t>
  </si>
  <si>
    <t>172-FDLU-2020</t>
  </si>
  <si>
    <t>CELEBRAR UN CONTRATO DE ARRENDAMIENTO DE UN INMUEBLE UBICADO EN LA CARRERA 2 A No 137 – 61 SUR, PRIMER PISO PARA USOS EXCLUSIVO DE LA ALCALDÍA LOCAL DE USME CON LOS FINES Y PROPOSITOS DE ALMACENAJE Y BODEGAJE DE BIENES QUE HACEN PARTE DEL INVENTARIO FÍSICO DE LA ALCALDÍA LOCAL DE USME</t>
  </si>
  <si>
    <t xml:space="preserve">$4,500,000.00                           </t>
  </si>
  <si>
    <t>3 MESES</t>
  </si>
  <si>
    <t>https://community.secop.gov.co/Public/Tendering/ContractNoticeManagement/Index?currentLanguage=es-CO&amp;Page=login&amp;Country=CO&amp;SkinName=CCE</t>
  </si>
  <si>
    <t>CD-173-FDLU-2020</t>
  </si>
  <si>
    <t>ALEJANDRO SANTANA</t>
  </si>
  <si>
    <t>REFERENTE SEGURIDAD</t>
  </si>
  <si>
    <t>¿APOYAR A LA ALCALDESA LOCAL EN LA GESTIÓN DE LOS ASUNTOS RELACIONADOS CON SEGURIDAD CIUDADANA, CONVIVENCIA Y PREVENCIÓN DE CONFLICTIVIDADES, VIOLENCIAS Y DELITOS EN LA LOCALIDAD, DE CONFORMIDAD CON EL MARCO NORMATIVO APLICABLE EN LA MATERIA¿</t>
  </si>
  <si>
    <t xml:space="preserve">$44,416,666.00                          </t>
  </si>
  <si>
    <t>6 MES Y 14 DIAS</t>
  </si>
  <si>
    <t>https://community.secop.gov.co/Public/Tendering/OpportunityDetail/Index?noticeUID=CO1.NTC.1294816&amp;isFromPublicArea=True&amp;isModal=False</t>
  </si>
  <si>
    <t>CD-174-FDLU-2020</t>
  </si>
  <si>
    <t>LUISA FERNANDO RAVELO MOYA</t>
  </si>
  <si>
    <t>“PRESTACION DE SERVICIOS PROFESIONALES PARA FORTALECER LAS ACTUACIONES Y LOS DIFERENTES TRAMITES ADMINISTRATIVOS Y PROCESOS CONTRACTUALES QUE ADELANTE EL AREA DE GESTION DE DESARROLLO LOCAL EN LA ETAPA DE FORMULACION DE PROYECTOS DE IVERSION”</t>
  </si>
  <si>
    <t>6 MESES 13 DIAS</t>
  </si>
  <si>
    <t>https://community.secop.gov.co/Public/Tendering/OpportunityDetail/Index?noticeUID=CO1.NTC.1295399&amp;isFromPublicArea=True&amp;isModal=False</t>
  </si>
  <si>
    <t>CD-175-FDLU-2020</t>
  </si>
  <si>
    <t>JHON FREDY  AGUIRRE CORREA</t>
  </si>
  <si>
    <t xml:space="preserve">¿EL CONTRATISTA SE OBLIGA CON EL FONDO DE DESARROLLO LOCAL DE USME A PRESTAR SUS SERVICIOS PROFESIONALES PARA APOYAR LA GESTIÓN EN EL AREA DE DESARROLLO LOCAL DE USME, REALIZANDO EL SEGUIMIENTO DE LOS PROYECTOS DE INFRAESTRUCTURA Y OBRAS CIVILES QUE DESARROLLE LA ENTIDAD, Y LOS REQUERMIENTOS DE INFRAESTRUCTURA CIVIL QUE TENGA LA ALCALDIA LOCAL DE USME. </t>
  </si>
  <si>
    <t>https://community.secop.gov.co/Public/Tendering/OpportunityDetail/Index?noticeUID=CO1.NTC.1296330&amp;isFromPublicArea=True&amp;isModal=False</t>
  </si>
  <si>
    <t>CD-176-FDLU-2021</t>
  </si>
  <si>
    <t>ANDREA TOVAR VELOZA</t>
  </si>
  <si>
    <t>APOYAR ADMINISTRATIVA Y ASISTENCIALMENTE AL ÁREA DE GESTIÓN POLICIVA Y JURÍDICA DE LA LOCALIDAD DE USME</t>
  </si>
  <si>
    <t xml:space="preserve">$28,089,696.00                          </t>
  </si>
  <si>
    <t>https://community.secop.gov.co/Public/Tendering/OpportunityDetail/Index?noticeUID=CO1.NTC.1299103&amp;isFromPublicArea=True&amp;isModal=False</t>
  </si>
  <si>
    <t>CD-177-FDLU-2020</t>
  </si>
  <si>
    <t>SEBASTIAN STIVEN ZOLA NEIRA</t>
  </si>
  <si>
    <t>GESTOR INTERISTITUCIONAL</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</si>
  <si>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</si>
  <si>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https://community.secop.gov.co/Public/Tendering/OpportunityDetail/Index?noticeUID=CO1.NTC.1303617&amp;isFromPublicArea=True&amp;isModal=False</t>
  </si>
  <si>
    <t>CD-178-FDLU-2020</t>
  </si>
  <si>
    <t>VALERIA GOMEZ MONTAÑA</t>
  </si>
  <si>
    <t>COORDINAR, LIDERAR Y ASESORAR LOS PLANES Y ESTRATEGIAS DE COMUNICACIÓN INTERNA Y EXTERNA PARA LA DIVULGACIÓN DE LOS PROGRAMAS, PROYECTOS Y ACTIVIDADES DE LA ALCALDÍA LOCAL DE USME</t>
  </si>
  <si>
    <t xml:space="preserve">$39,420,000.00                          </t>
  </si>
  <si>
    <t>6 MESES</t>
  </si>
  <si>
    <t>https://community.secop.gov.co/Public/Tendering/OpportunityDetail/Index?noticeUID=CO1.NTC.1305214&amp;isFromPublicArea=True&amp;isModal=False</t>
  </si>
  <si>
    <t>CD-179-FDLU-2020</t>
  </si>
  <si>
    <t>JORGE EDUARDO SALGADO ARDILA</t>
  </si>
  <si>
    <t>PRESTAR LOS SERVICIOS PROFESIONALES ESPECIALIZADOS PARA APOYAR A LA ALCALDESA LOCAL EN LA FORMULACION, SEGUIMIENTO Y ATENCION DE LAS ACTUACIONES ADMINISTRATIVAS Y CONTRACTUALES DEL FONDO DE DESARROLLO LOCAL DE USME PARA EL FORTALECIMIENTO DE LOS PROCESOS Y ATENCIÓN A LOS REQUERIMIENTOS DE LAS DIFERENTES INSTANCIAS DISTRITALES APLICANDO LA NORMATIVIDAD VIGTENTE</t>
  </si>
  <si>
    <t>https://community.secop.gov.co/Public/Tendering/OpportunityDetail/Index?noticeUID=CO1.NTC.1304180&amp;isFromPublicArea=True&amp;isModal=False</t>
  </si>
  <si>
    <t>CD-180-FDLU-2020</t>
  </si>
  <si>
    <t>ERIKA JOHANNA PEREZ RAMIREZ</t>
  </si>
  <si>
    <t>PRESTAR LOS SERVICIOS PROFESIONALES PARA LA OPERACION, PRESTACIÓN, SEGUIMIENTO Y CUMPLIMIENTO DE LOS PROCESOS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</si>
  <si>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 xml:space="preserve">$127,049,460.00                         </t>
  </si>
  <si>
    <t>https://community.secop.gov.co/Public/Tendering/OpportunityDetail/Index?noticeUID=CO1.NTC.1304184&amp;isFromPublicArea=True&amp;isModal=False</t>
  </si>
  <si>
    <t>CD-181-FDLU-2020</t>
  </si>
  <si>
    <t>MYRIAM CRISTINA BARBOSA GUZMAN</t>
  </si>
  <si>
    <t>LIDERAR Y GARANTIZAR LA IMPLEMENTACIÓN Y SEGUIMIENTO DE LOS PROCESOS Y PROCEDIMIENTOS DEL SERVICIO SOCIAL.</t>
  </si>
  <si>
    <t xml:space="preserve">$44,416,667.00                          </t>
  </si>
  <si>
    <t>6 MESES  Y 5 DIAS</t>
  </si>
  <si>
    <t>https://community.secop.gov.co/Public/Tendering/OpportunityDetail/Index?noticeUID=CO1.NTC.1305602&amp;isFromPublicArea=True&amp;isModal=False</t>
  </si>
  <si>
    <t>CD-182-FDLU-2020</t>
  </si>
  <si>
    <t>EVELYN FERRO</t>
  </si>
  <si>
    <t>GESTOR DE SEGURIDAD Y CONVIVENCIA</t>
  </si>
  <si>
    <t>PRESTAR SERVICIOS DE APOYO EN LAS ACTIVIDADES DE SEGURIDAD Y CONVIVENCIA CIUDADANA, DE ACUERDO A LAS NECESIDADES Y ESTRATEGIAS EMANADAS POR EL ÁREA DE SEGURIDAD Y CONVIVENCIA DE LA ALCALDÍA LOCAL DE USME</t>
  </si>
  <si>
    <t>3-3-1-15-03-19-1411-000</t>
  </si>
  <si>
    <t>Seguridad, compromiso de todos</t>
  </si>
  <si>
    <t xml:space="preserve">$374,754,443.00                         </t>
  </si>
  <si>
    <t>6 MESES Y 5 DIAS</t>
  </si>
  <si>
    <t>https://community.secop.gov.co/Public/Tendering/OpportunityDetail/Index?noticeUID=CO1.NTC.1307913&amp;isFromPublicArea=True&amp;isModal=False</t>
  </si>
  <si>
    <t>CD-183-FDLU-2020</t>
  </si>
  <si>
    <t>DERLY ASTRID CORDERO GARCIA</t>
  </si>
  <si>
    <t>PRESTAR LOS 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</si>
  <si>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 xml:space="preserve">$58,766,666.00                          </t>
  </si>
  <si>
    <t>https://community.secop.gov.co/Public/Tendering/OpportunityDetail/Index?noticeUID=CO1.NTC.1308035&amp;isFromPublicArea=True&amp;isModal=False</t>
  </si>
  <si>
    <t>CD-184-FDLU-2020</t>
  </si>
  <si>
    <t>ODILIA VALERO HEREDIA</t>
  </si>
  <si>
    <t xml:space="preserve">        PRESTAR SERVICIOS DE APOYO EN LAS ACTIVIDADES DE SEGURIDAD Y CONVIVENCIA CIUDADANA, DE ACUERDO A LAS NECESIDADES Y ESTRATEGIAS EMANADAS POR EL ÁREA DE SEGURIDAD Y CONVIVENCIA DE LA ALCALDÍA LOCAL DE USME</t>
  </si>
  <si>
    <t>https://community.secop.gov.co/Public/Tendering/OpportunityDetail/Index?noticeUID=CO1.NTC.1308283&amp;isFromPublicArea=True&amp;isModal=False</t>
  </si>
  <si>
    <t>CD-185-FDLU-2020</t>
  </si>
  <si>
    <t>ANA ADELAIDA MOJICA CASTELLADOS</t>
  </si>
  <si>
    <t>https://community.secop.gov.co/Public/Tendering/OpportunityDetail/Index?noticeUID=CO1.NTC.1308664&amp;isFromPublicArea=True&amp;isModal=False</t>
  </si>
  <si>
    <t>CD-186-FDLU-2020</t>
  </si>
  <si>
    <t>JOSE RAMIRO TOVAR PRIETO</t>
  </si>
  <si>
    <t>“PRESTAR LOS SERVICIOS DE APOYO EN LAS ACTIVIDADES DE SEGURIDAD Y CONVIVENCIA CIUDADANA, DE ACUERDO A LAS NECESIDADES Y ESTRATEGIAS EMANADAS POR EL ÁREA DE SEGURIDAD Y CONVIVENCIA DE LA ALCALDÍA LOCAL DE USME”</t>
  </si>
  <si>
    <t>6 MESES 4 DIAS</t>
  </si>
  <si>
    <t>https://community.secop.gov.co/Public/Tendering/OpportunityDetail/Index?noticeUID=CO1.NTC.1308803&amp;isFromPublicArea=True&amp;isModal=False</t>
  </si>
  <si>
    <t>CD-187-FDLU-2020</t>
  </si>
  <si>
    <t>SANDRA LILIANA CASTIBLANCO</t>
  </si>
  <si>
    <t>https://community.secop.gov.co/Public/Tendering/OpportunityDetail/Index?noticeUID=CO1.NTC.1309349&amp;isFromPublicArea=True&amp;isModal=False</t>
  </si>
  <si>
    <t>CD-188-FDLU-2020</t>
  </si>
  <si>
    <t>JOHAN MAURICIO VALBUENA CAMPOS</t>
  </si>
  <si>
    <t>6 MESES Y 1 DIA</t>
  </si>
  <si>
    <t>https://community.secop.gov.co/Public/Tendering/OpportunityDetail/Index?noticeUID=CO1.NTC.1309341&amp;isFromPublicArea=True&amp;isModal=False</t>
  </si>
  <si>
    <t>CD-189-FDLU-2020</t>
  </si>
  <si>
    <t>YEIMI CARINA MURCIA YELA</t>
  </si>
  <si>
    <t>“EL CONTRATISTA SE OBLIGA CON EL FONDO DE DESARROLLO LOCAL A PRESTAR SUS SERVICIOS PROFESIONALES PARA APOYAR AL ALCALDE (SA) LOCAL EN LA PROMOCI0ON, ACOMPAÑAMIENTO, COORDINACION Y ATENCION DE LAS INSTANCIAS DE COORDINACION INTERINSTITUCIONALES Y LAS INSTANCIAS DE PARTICIPACION LOCALES, ASÍ COMO LOS PROCESOS COMUNITARIOS LOCALES”</t>
  </si>
  <si>
    <t>https://community.secop.gov.co/Public/Tendering/OpportunityDetail/Index?noticeUID=CO1.NTC.1309521&amp;isFromPublicArea=True&amp;isModal=False</t>
  </si>
  <si>
    <t>CD-190-FDLU-2020</t>
  </si>
  <si>
    <t>ELIDA CRISTINA GARCIA CRUZ</t>
  </si>
  <si>
    <t>PRESTAR SERVICIOS DE APOYO EN LAS ACTIVIDADES DE SEGURIDAD Y CONVIVENCIA CIUDADANA, DE ACUERDO A LAS NECESIDADES Y ESTRATEGIAS EMANADAS POR EL ÁREA DE SEGURIDAD Y CONVIVENCIA DE LA ALCALDÍA LOCAL DE USME.</t>
  </si>
  <si>
    <t>https://community.secop.gov.co/Public/Tendering/OpportunityDetail/Index?noticeUID=CO1.NTC.1313191&amp;isFromPublicArea=True&amp;isModal=False</t>
  </si>
  <si>
    <t>MC-005-FDLU-2020</t>
  </si>
  <si>
    <t>191-FDLU-2020</t>
  </si>
  <si>
    <t>VALLEJO  BURGOS MIGUEL ANGEL</t>
  </si>
  <si>
    <t>CONTRATAR PRESTACIÓN DESERVICIOS DE APOYO LOGÍSTICO PARA LA REALIZACIÓN DE LOS ENCUENTROS CIUDADANOS EN LA LOCALIDAD DE USME, EN EL MARCO DEL PROCESO DE FORMULACIÓN DEL PLAN DE DESARROLLO LOCAL 2021-2024 A MONTO AGOTABLE MEDIANTE PRECIOS UNITARIOS FIJOS</t>
  </si>
  <si>
    <t>3-3-1-15-07-45-1416-000</t>
  </si>
  <si>
    <t>Participación, control y pertenencia local</t>
  </si>
  <si>
    <t xml:space="preserve">$24,500,000.00                          </t>
  </si>
  <si>
    <t>$24.500.000</t>
  </si>
  <si>
    <t>https://community.secop.gov.co/Public/Tendering/OpportunityDetail/Index?noticeUID=CO1.NTC.1299054&amp;isFromPublicArea=True&amp;isModal=False</t>
  </si>
  <si>
    <t>CD-192-FDLU-2020</t>
  </si>
  <si>
    <t>LUIS MIGUEL SAAVEDRA AVILA</t>
  </si>
  <si>
    <t>PRESTAR LOS SERVICIOS PROFESIONALES AL ÁREA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</si>
  <si>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 xml:space="preserve">$34,800,000.00                          </t>
  </si>
  <si>
    <t>https://community.secop.gov.co/Public/Tendering/OpportunityDetail/Index?noticeUID=CO1.NTC.1314349&amp;isFromPublicArea=True&amp;isModal=False</t>
  </si>
  <si>
    <t>CD-193-FDLU-2020</t>
  </si>
  <si>
    <t>KAREN LILIANA PRIETO RODRIGUEZ</t>
  </si>
  <si>
    <t>FORTALECIMIENTO</t>
  </si>
  <si>
    <t>APOYAR ADMINISTRATIVAMENTE Y ASISTENCIALMENTE EL FORTALECIMIENTO A LA GESTIÓN DE LAS DIFERENTES ÁREAS DE LA ALCALDÍA</t>
  </si>
  <si>
    <t>https://community.secop.gov.co/Public/Tendering/OpportunityDetail/Index?noticeUID=CO1.NTC.1314248&amp;isFromPublicArea=True&amp;isModal=False</t>
  </si>
  <si>
    <t>CD-194-FDLU-2020</t>
  </si>
  <si>
    <t>PEDRO JOSE AYALA MENDOZA</t>
  </si>
  <si>
    <t>https://community.secop.gov.co/Public/Tendering/OpportunityDetail/Index?noticeUID=CO1.NTC.1314154&amp;isFromPublicArea=True&amp;isModal=False</t>
  </si>
  <si>
    <t>CD-195-FDLU-2020</t>
  </si>
  <si>
    <t>ORLANDO MORENO ARIAS</t>
  </si>
  <si>
    <t>PRESTAR APOYO EN LOS PROCESOS ADMINISTRATIVOS PARA EL CONTROL, ENTREGA DE ELEMENTOS, MANEJO DE INVENTARIOS, CONSOLIDADO Y VERIFICACIÓN EN LA DIGITACIÓN, ELABORACIÓN Y ACTUALIZACIÓN DE DOCUMENTOS EN FÍSICO Y EN MEDIO MAGNÉTICO DEL ALMACÉN</t>
  </si>
  <si>
    <t xml:space="preserve">4 MESES </t>
  </si>
  <si>
    <t>https://community.secop.gov.co/Public/Tendering/OpportunityDetail/Index?noticeUID=CO1.NTC.1314616&amp;isFromPublicArea=True&amp;isModal=False</t>
  </si>
  <si>
    <t>CD-196-FDLU-2020</t>
  </si>
  <si>
    <t>JENNIFFER PAOLA CONTRERAS RODRIGUEZ</t>
  </si>
  <si>
    <t>PRESTAR LOS SERVICIOS DE APOYO TÉCNICO AL DESPACHO EN COORDINACIÓN CON LA OFICINA DE CONTRATACIÓN Y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</si>
  <si>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5 MESES Y 29 DIAS</t>
  </si>
  <si>
    <t>https://community.secop.gov.co/Public/Tendering/OpportunityDetail/Index?noticeUID=CO1.NTC.1316123&amp;isFromPublicArea=True&amp;isModal=False</t>
  </si>
  <si>
    <t>CD-197-FDLU-2020</t>
  </si>
  <si>
    <t>JULIAN ANDRES DIAZ MUÑOZ</t>
  </si>
  <si>
    <t>PRESTAR APOYO Y SOPORTE TÉCNICO ADMINISTRATIVO EN LOS PROCESO DE DIGITACIÓN, ELABORACIÓN, PROYECCIÓN Y ACTUALIZACIÓN DE DOCUMENTOS FÍSICOS Y EN MEDIO MAGNÉTICO, PROYECCIONES DE MEJORAMIENTO EN BASES DE DATOS, ARCHIVOS, GESTIÓN DOCUMENTAL Y EL APOYO EN LAS SESIONES, ASÍ COMO LA DISTRIBUCIÓN DE LA CORRESPONDENCIA PRODUCIDA POR LA JUNTA ADMINISTRADORA LOCAL DE USME</t>
  </si>
  <si>
    <t xml:space="preserve">$26,308,333.00                          </t>
  </si>
  <si>
    <t xml:space="preserve"> 5 MESES Y 29 DIAS </t>
  </si>
  <si>
    <t>https://community.secop.gov.co/Public/Tendering/OpportunityDetail/Index?noticeUID=CO1.NTC.1316814&amp;isFromPublicArea=True&amp;isModal=False</t>
  </si>
  <si>
    <t>CD-198-FDLU-2020</t>
  </si>
  <si>
    <t>LYDA LORENA ACEVEDO SILVA</t>
  </si>
  <si>
    <t>PRESTAR LOS SERVICIOS DE APOYO EN LAS ACTIVIDADES DE SEGURIDAD Y CONVIVENCIA CIUDADANA, DE ACUERSDO A LAS NECESIDADES Y ESTRATEGIAS EMANDAS POR EL AREA DE SEGURIDAD Y CONVIVENCIA DE LA ALCALDIA LOCAL DE USME</t>
  </si>
  <si>
    <t xml:space="preserve">  5 MESES Y 29 DIAS  </t>
  </si>
  <si>
    <t>https://community.secop.gov.co/Public/Tendering/OpportunityDetail/Index?noticeUID=CO1.NTC.1316822&amp;isFromPublicArea=True&amp;isModal=False</t>
  </si>
  <si>
    <t>CD-199-FDLU-2020</t>
  </si>
  <si>
    <t>FLOR MARIA PEÑA SALAZAR</t>
  </si>
  <si>
    <t>5 MESES Y 28 DIAS</t>
  </si>
  <si>
    <t>https://community.secop.gov.co/Public/Tendering/OpportunityDetail/Index?noticeUID=CO1.NTC.1317817&amp;isFromPublicArea=True&amp;isModal=False</t>
  </si>
  <si>
    <t>CD-200-FDLU-2020</t>
  </si>
  <si>
    <t>CARLOS ALIRIO CASTRO MALAVER</t>
  </si>
  <si>
    <t>PRESTAR LOS SERVICIOS DE APOYO EN LAS ACTIVIDADES DE SEGURIDAD Y CONVIVENCIA CIUDADANA, DE ACUERDOS A LAS NECESIDADES Y ESTRATEGIAS EMANADAS POR EL ÁREA DE SEGURIDAD Y CONVIVENCIA DE LA ALCALDÍA LOCAL DE USME</t>
  </si>
  <si>
    <t>3 MESES Y 28 DIAS</t>
  </si>
  <si>
    <t>https://community.secop.gov.co/Public/Tendering/OpportunityDetail/Index?noticeUID=CO1.NTC.1318110&amp;isFromPublicArea=True&amp;isModal=False</t>
  </si>
  <si>
    <t>CD-201-FDLU-2020</t>
  </si>
  <si>
    <t>PRESTAR LOS SERVICIOS PROFESIONALES EN LOS PROCESOS DE REUBICACIÓN Y DE RECUPERACIÓN DE ESPACIO PÚBLICO, CONTROL DE ESTABLECIMIENTOS DE COMERCIO, ASÍ COMO EN LOS DEMÁS PROCESOS ADMINISTRATIVOS A CARGO DEL ÁREA GESTIÓN POLICIVA DE LA ALCALDÍA LOCAL DE USME</t>
  </si>
  <si>
    <t xml:space="preserve"> 5 MESES Y 28 DIAS </t>
  </si>
  <si>
    <t>https://community.secop.gov.co/Public/Tendering/OpportunityDetail/Index?noticeUID=CO1.NTC.1318412&amp;isFromPublicArea=True&amp;isModal=False</t>
  </si>
  <si>
    <t>CD-202-FDLU-2020</t>
  </si>
  <si>
    <t>SAMUEL DOMINGO ATARA TAUTIVA</t>
  </si>
  <si>
    <t xml:space="preserve">  5 MESES Y 28 DIAS  </t>
  </si>
  <si>
    <t>https://community.secop.gov.co/Public/Tendering/OpportunityDetail/Index?noticeUID=CO1.NTC.1318364&amp;isFromPublicArea=True&amp;isModal=False</t>
  </si>
  <si>
    <t>CD-203-FDLU-2020</t>
  </si>
  <si>
    <t>JAIRO ESTEBAN ALFONSO RINCON</t>
  </si>
  <si>
    <t xml:space="preserve">COORDINADOR DE SEGURIDAD Y CONVIVENCIA </t>
  </si>
  <si>
    <t>PRESTAR LOS SERVICIOS PROFESIONALES PARA APOYAR LA GESTIÓN DE LOS ASUNTOS RELACIONADOS CON SEGURIDAD CIUDADANA, CONVIVENCIA, ASÍ COMO ORGANIZAR Y LIDERAR EL EQUIPO DE GESTORES DE CONVIVENCIA, DE ACUERDO A LAS NECESIDADES Y ESTRATEGIAS EMANADAS POR EL ÁREA DE SEGURIDAD Y CONVIVENCIA DEL FDLU</t>
  </si>
  <si>
    <t xml:space="preserve">$33,333,333.00                          </t>
  </si>
  <si>
    <t>https://community.secop.gov.co/Public/Tendering/OpportunityDetail/Index?noticeUID=CO1.NTC.1318378&amp;isFromPublicArea=True&amp;isModal=False</t>
  </si>
  <si>
    <t>CD-204-FDLU-2020</t>
  </si>
  <si>
    <t>YANETH SUAREZ MILLAN</t>
  </si>
  <si>
    <t>https://community.secop.gov.co/Public/Tendering/OpportunityDetail/Index?noticeUID=CO1.NTC.1318971&amp;isFromPublicArea=True&amp;isModal=False</t>
  </si>
  <si>
    <t>CD-205-FDLU-2020</t>
  </si>
  <si>
    <t xml:space="preserve">BRANDON STEVEN SOTO REY </t>
  </si>
  <si>
    <t>https://community.secop.gov.co/Public/Tendering/OpportunityDetail/Index?noticeUID=CO1.NTC.1319074&amp;isFromPublicArea=True&amp;isModal=False</t>
  </si>
  <si>
    <t>CD-206-FDLU-2020</t>
  </si>
  <si>
    <t>OLGA YINET ZAPATA ARIAS</t>
  </si>
  <si>
    <t>https://community.secop.gov.co/Public/Tendering/OpportunityDetail/Index?noticeUID=CO1.NTC.1319318&amp;isFromPublicArea=True&amp;isModal=False</t>
  </si>
  <si>
    <t>CD-207-FDLU-2020</t>
  </si>
  <si>
    <t>ZANIN SUA SUA</t>
  </si>
  <si>
    <t>PRESTAR LOS SERVICIOS PROFESIONALES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</si>
  <si>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https://community.secop.gov.co/Public/Tendering/OpportunityDetail/Index?noticeUID=CO1.NTC.1320105&amp;isFromPublicArea=True&amp;isModal=False</t>
  </si>
  <si>
    <t>CD-208-FDLU-2020</t>
  </si>
  <si>
    <t>LEIDY PAOLA RODRIGUEZ AREVALO</t>
  </si>
  <si>
    <t>5 MESES Y 25 DIAS</t>
  </si>
  <si>
    <t>https://community.secop.gov.co/Public/Tendering/OpportunityDetail/Index?noticeUID=CO1.NTC.1319758&amp;isFromPublicArea=True&amp;isModal=False</t>
  </si>
  <si>
    <t>CD-209-FDLU-2020</t>
  </si>
  <si>
    <t>ALBEIRO GONZALEZ GAMBA</t>
  </si>
  <si>
    <t xml:space="preserve"> 5 MESES Y 24 DIAS </t>
  </si>
  <si>
    <t>https://community.secop.gov.co/Public/Tendering/OpportunityDetail/Index?noticeUID=CO1.NTC.1320037&amp;isFromPublicArea=True&amp;isModal=False</t>
  </si>
  <si>
    <t>CD-210-FDLU-2020</t>
  </si>
  <si>
    <t>MILADYS DEL CARMEN MEZA AVILA</t>
  </si>
  <si>
    <t>https://community.secop.gov.co/Public/Tendering/OpportunityDetail/Index?noticeUID=CO1.NTC.1320015&amp;isFromPublicArea=True&amp;isModal=False</t>
  </si>
  <si>
    <t>CD-211-FDLU-2020</t>
  </si>
  <si>
    <t xml:space="preserve">ANGELA PAOLA GARAY GIL </t>
  </si>
  <si>
    <t xml:space="preserve"> 4 MESES </t>
  </si>
  <si>
    <t>https://community.secop.gov.co/Public/Tendering/OpportunityDetail/Index?noticeUID=CO1.NTC.1320123&amp;isFromPublicArea=True&amp;isModal=False</t>
  </si>
  <si>
    <t>CD-212-FDLU-2020</t>
  </si>
  <si>
    <t>OSCAR FABRICIO CRUZ RUBIO</t>
  </si>
  <si>
    <t>PRESTAR LOS SERVICIOS PROFESIONALES AL ÁREA DE GESTIÓN DE DESARROLLO LOCAL - INFRAESTRUCTURA, EN EL APOYO A LA SUPERVISIÓN DE LOS CONTRATOS Y/O CONVENIOS QUE LE SEAN DESIGNADOS Y DEMÁS ACTIVIDADES QUE SE REQUIERAN DE CONFORMIDAD CON LOS ESTUDIOS PREVIOS.</t>
  </si>
  <si>
    <t>https://community.secop.gov.co/Public/Tendering/OpportunityDetail/Index?noticeUID=CO1.NTC.1320118&amp;isFromPublicArea=True&amp;isModal=False</t>
  </si>
  <si>
    <t>CD-213-FDLU-2020</t>
  </si>
  <si>
    <t xml:space="preserve">JOHN FROILAN BARRETO GUZMAN </t>
  </si>
  <si>
    <t>https://community.secop.gov.co/Public/Tendering/OpportunityDetail/Index?noticeUID=CO1.NTC.1320233&amp;isFromPublicArea=True&amp;isModal=False</t>
  </si>
  <si>
    <t>CD-214-FDLU-2020</t>
  </si>
  <si>
    <t>PRESTAR LOS SERVICIOS PROFESIONALES Y APOYAR ADMINISTRATIVAMENTE Y FINANCIERAMENTE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</si>
  <si>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https://community.secop.gov.co/Public/Tendering/OpportunityDetail/Index?noticeUID=CO1.NTC.1320066&amp;isFromPublicArea=True&amp;isModal=False</t>
  </si>
  <si>
    <t>CD-215-FDLU-2020</t>
  </si>
  <si>
    <t>LUIS GONZALO HERNANDEZ VELANDIA</t>
  </si>
  <si>
    <t>APOYAR TÉCNICAMENTE LAS DISTINTAS ETAPAS DE LOS PROCESOS DE COMPETENCIA DE LA ALCALDÍA LOCAL PARA LA DEPURACIÓN DE ACTUACIONES ADMINISTRATIVAS.</t>
  </si>
  <si>
    <t xml:space="preserve">$150,333,333.00                         </t>
  </si>
  <si>
    <t>5 MESES Y 24 DIAS</t>
  </si>
  <si>
    <t>https://community.secop.gov.co/Public/Tendering/OpportunityDetail/Index?noticeUID=CO1.NTC.1323245&amp;isFromPublicArea=True&amp;isModal=False</t>
  </si>
  <si>
    <t>CD-216-FDLU-2020</t>
  </si>
  <si>
    <t>EDGAR GOYENECHE MUÑOZ</t>
  </si>
  <si>
    <t>https://community.secop.gov.co/Public/Tendering/OpportunityDetail/Index?noticeUID=CO1.NTC.1323741&amp;isFromPublicArea=True&amp;isModal=False</t>
  </si>
  <si>
    <t>CD-217-FDLU-2020</t>
  </si>
  <si>
    <t>JOSE IGNACIO LEURO CARVAJAL</t>
  </si>
  <si>
    <t>SISTEMAS</t>
  </si>
  <si>
    <t>PRESTAR LOS SERVICIOS PROFESIONALES COMO ADMINISTRADOR DE RED BRINDANDO ASISTENCIA Y SOPORTE TÉCNICO DEL SOFTWARE Y HARDWARE DE LOS EQUIPOS Y PROGRAMAS QUE MANEJA LA ENTIDAD, ASÍ COMO A LOS USUARIOS QUE DESARROLLEN SUS ACTIVIDADES EN LA ALCALDÍA LOCAL DE USME.</t>
  </si>
  <si>
    <t xml:space="preserve">$37,500,000.00                          </t>
  </si>
  <si>
    <t>https://community.secop.gov.co/Public/Tendering/OpportunityDetail/Index?noticeUID=CO1.NTC.1323624&amp;isFromPublicArea=True&amp;isModal=False</t>
  </si>
  <si>
    <t>CD-218-FDLU-2020</t>
  </si>
  <si>
    <t>MARTHA LILIANA RODRIGUEZ FIGUEREDO</t>
  </si>
  <si>
    <t>5 MESES Y 23 DIAS</t>
  </si>
  <si>
    <t>https://community.secop.gov.co/Public/Tendering/OpportunityDetail/Index?noticeUID=CO1.NTC.1323719&amp;isFromPublicArea=True&amp;isModal=False</t>
  </si>
  <si>
    <t>CD-219-FDLU-2020</t>
  </si>
  <si>
    <t>NELSON MONTENEGRO MONSALVE</t>
  </si>
  <si>
    <t>PRESTAR APOYO A LOS PROCESOS ASISTENCIALES Y ADMINISTRATIVOS PARA EL CONTROL, CONSOLIDACION. VERIFICACION, TRASCRIPCION DE ACTAS, PROYECCION DE LOS OFICIOS, ASISTENCIA EN SESIONES Y ACTUALIZACION DE DOCUMENTOS FIS/COS Y EN MEDIO MAGNÉTICO DE LA JUNTA ADMINISTRADORA LOCAL DE USME"</t>
  </si>
  <si>
    <t xml:space="preserve">$15,375,000.00                          </t>
  </si>
  <si>
    <t>https://community.secop.gov.co/Public/Tendering/OpportunityDetail/Index?noticeUID=CO1.NTC.1323721&amp;isFromPublicArea=True&amp;isModal=False</t>
  </si>
  <si>
    <t>CD-220-FDLU-2020</t>
  </si>
  <si>
    <t>HEISEL ORTIZ VILLEGAS</t>
  </si>
  <si>
    <t xml:space="preserve">PRESTAR SERVICIOS DE APOYO EN LAS ACTIVIDADES DE SEGURIDAD Y CONVIVENCIA CIUDADANA, DE ACUERDO A LAS NECESIDADES Y ESTRATEGIAS EMANADAS POR EL ÁREA DE SEGURIDAD Y CONVIVENCIA DE LA ALCALDÍA LOCAL DE USME. </t>
  </si>
  <si>
    <t>5 MESES Y 22 DIAS</t>
  </si>
  <si>
    <t>https://community.secop.gov.co/Public/Tendering/OpportunityDetail/Index?noticeUID=CO1.NTC.1325961&amp;isFromPublicArea=True&amp;isModal=False</t>
  </si>
  <si>
    <t>CD-221-FDLU-2020</t>
  </si>
  <si>
    <t>SINDY ALEXANDRA AREVALO ATARA</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</si>
  <si>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</si>
  <si>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https://community.secop.gov.co/Public/Tendering/OpportunityDetail/Index?noticeUID=CO1.NTC.1326438&amp;isFromPublicArea=True&amp;isModal=False</t>
  </si>
  <si>
    <t>CD-222-FDLU-2020</t>
  </si>
  <si>
    <t>OMAR LOPEZ</t>
  </si>
  <si>
    <t>PROFESIONAL  ESPECIALIZADO EN LIQUIDACIONES</t>
  </si>
  <si>
    <t>PRESTAR SERVICIOS PROFESIONALES ESPECIALIZADOS EN LAS ETAPAS CONTRACTUALES Y POSCONTRACTUALES - LIQUIDACIONES DE ACUERDO AL PLAN DE ADQUISICIONES Y AL PLAN DE CONTRATACIÓN</t>
  </si>
  <si>
    <t>https://community.secop.gov.co/Public/Tendering/OpportunityDetail/Index?noticeUID=CO1.NTC.1327102&amp;isFromPublicArea=True&amp;isModal=False</t>
  </si>
  <si>
    <t>CD-223-FDLU-2020</t>
  </si>
  <si>
    <t>CAMILO ANDRES RAMOS BELTRAN</t>
  </si>
  <si>
    <t>https://community.secop.gov.co/Public/Tendering/OpportunityDetail/Index?noticeUID=CO1.NTC.1326481&amp;isFromPublicArea=True&amp;isModal=False</t>
  </si>
  <si>
    <t>CD-224-FDLU-2020</t>
  </si>
  <si>
    <t>SANDRA MILENA CONTRERAS</t>
  </si>
  <si>
    <t xml:space="preserve">PRESTAR SERVICIOS DE APOYO EN LAS ACTIVIDADES DE SEGURIDAD Y CONVIVENCIA CIUDADANA, DE ACUERDO A LAS NECESIDADES Y ESTRATEGIAS EMANADAS POR EL ÁREA DE SEGURIDAD Y CONVIVENCIA DE LA ALCALDÍA LOCAL DE USME </t>
  </si>
  <si>
    <t>https://community.secop.gov.co/Public/Tendering/OpportunityDetail/Index?noticeUID=CO1.NTC.1328718&amp;isFromPublicArea=True&amp;isModal=False</t>
  </si>
  <si>
    <t>CD-225-FDLU-2020</t>
  </si>
  <si>
    <t>ANDRES CASTELLANOS ALGARRA</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</si>
  <si>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</si>
  <si>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 xml:space="preserve">$53,900,000.00                          </t>
  </si>
  <si>
    <t>https://community.secop.gov.co/Public/Tendering/OpportunityDetail/Index?noticeUID=CO1.NTC.1328677&amp;isFromPublicArea=True&amp;isModal=False</t>
  </si>
  <si>
    <t>CD-226-FDLU-2020</t>
  </si>
  <si>
    <t>FABIAN MAURICIO BENAVDES GARCIA</t>
  </si>
  <si>
    <t>EL CONTRATISTA SE OBLIGA CON EL FONDO DE DESARROLLO LOCAL DE USME A PRESTAR SUS SERVICIOS PROFESIONALES PARA LA GESTIÓN EN EL AREA DE DESARROLLO LOCAL DE USME, EN EL APOYO DE LA FORMULACION, PLANEACION, PRESENTACIÓN Y SEGUIMIENTO DE LOS PROYECTOS DE INFRAESTRUCTURA Y OBRAS CIVILES QUE DESARROLLE LA ENTIDAD, Y EN LOS REQUERMIENTOS DE INFRAESTRUCTURA CIVIL QUE TENGA LA ALCALDIA LOCAL DE USME</t>
  </si>
  <si>
    <t>https://community.secop.gov.co/Public/Tendering/OpportunityDetail/Index?noticeUID=CO1.NTC.1328915&amp;isFromPublicArea=True&amp;isModal=False</t>
  </si>
  <si>
    <t>CD-227-FDLU-2020</t>
  </si>
  <si>
    <t>JORGE LEONARDO FORERO CASTAÑEDA</t>
  </si>
  <si>
    <t>BRINDAR APOYO RELACIONADO CON LOS PROCESO DE ENTRADA Y SALIDA DE CORRESPONDENCIA DEL CDI, EJECUTANDO LOS PROCESOS ADMINISTRATIVOS PARA SU CONTROL Y VERIFICACIÓN</t>
  </si>
  <si>
    <t xml:space="preserve">$54,000,000.00                          </t>
  </si>
  <si>
    <t>https://community.secop.gov.co/Public/Tendering/OpportunityDetail/Index?noticeUID=CO1.NTC.1328931&amp;isFromPublicArea=True&amp;isModal=False</t>
  </si>
  <si>
    <t>CD-228-FDLU-2020</t>
  </si>
  <si>
    <t>JHONATAN ANDRES MORENO VELA</t>
  </si>
  <si>
    <t>BRINDAR APOYO RELACIONADO CON LOS PROCESOS DE ENTRADA Y SALIDA DE CORRESPONDENCIA DEL CDI, EJECUTADO LOS PROCESOS ADMINISTRATIVOS PARA SU CONTROL Y VERIFICACIÓN.</t>
  </si>
  <si>
    <t>5 MESES Y 21 DIAS</t>
  </si>
  <si>
    <t>https://community.secop.gov.co/Public/Tendering/OpportunityDetail/Index?noticeUID=CO1.NTC.1328934&amp;isFromPublicArea=True&amp;isModal=False</t>
  </si>
  <si>
    <t>CD-229-FDLU-2020</t>
  </si>
  <si>
    <t>LEYDY DAYANA CASTELLANOS GOMEZ</t>
  </si>
  <si>
    <t xml:space="preserv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t>
  </si>
  <si>
    <t>5 MESES Y 18 DIAS</t>
  </si>
  <si>
    <t>https://community.secop.gov.co/Public/Tendering/OpportunityDetail/Index?noticeUID=CO1.NTC.1329760&amp;isFromPublicArea=True&amp;isModal=False</t>
  </si>
  <si>
    <t>CD-230-FDLU-2020</t>
  </si>
  <si>
    <t>JHON HENRRY  GONZALEZ MAHECHA</t>
  </si>
  <si>
    <t>VIDEOGRAFO</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</si>
  <si>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</si>
  <si>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5 MESES Y 20 DIAS</t>
  </si>
  <si>
    <t>https://community.secop.gov.co/Public/Tendering/OpportunityDetail/Index?noticeUID=CO1.NTC.1330428&amp;isFromPublicArea=True&amp;isModal=False</t>
  </si>
  <si>
    <t>CD-231-FDLU-2020</t>
  </si>
  <si>
    <t>JEiMY YUSLEINY SANCHEZ</t>
  </si>
  <si>
    <t>PRESTAR SERVICIOS DE APOYO EN LAS ACTIVIDADES DE SEGURIDAD Y CONVIVENCIA CIUDADANA, DE ACUERDO A LAS NECESIDADES Y ESTRATEGIAS EMANADAS POR EL ÀREA DE SEGURIDAD Y CONVIVENCIA DE LA ALCALDÌA LOCAL DE USME</t>
  </si>
  <si>
    <t>https://community.secop.gov.co/Public/Tendering/OpportunityDetail/Index?noticeUID=CO1.NTC.1331137&amp;isFromPublicArea=True&amp;isModal=False</t>
  </si>
  <si>
    <t>CD-232-FDLU-2020</t>
  </si>
  <si>
    <t>YENIFER PAOLA SILVA MARTINEZ</t>
  </si>
  <si>
    <t>https://community.secop.gov.co/Public/Tendering/OpportunityDetail/Index?noticeUID=CO1.NTC.1330520&amp;isFromPublicArea=True&amp;isModal=False</t>
  </si>
  <si>
    <t>CD-233-FDLU-2020</t>
  </si>
  <si>
    <t>ALVARO MARTINEZ PINZON</t>
  </si>
  <si>
    <t>https://community.secop.gov.co/Public/Tendering/OpportunityDetail/Index?noticeUID=CO1.NTC.1330653&amp;isFromPublicArea=True&amp;isModal=False</t>
  </si>
  <si>
    <t>CD-234-FDLU-2020</t>
  </si>
  <si>
    <t>MONICA MARITZA SOTELO MORA</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</si>
  <si>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</si>
  <si>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 xml:space="preserve">$37,800,000.00                          </t>
  </si>
  <si>
    <t>CD-235-FDLU-2020</t>
  </si>
  <si>
    <t>CARLOS ENRIQUE VERA SANTANA</t>
  </si>
  <si>
    <t xml:space="preserve">BRINDAR APOYO RELACIONADO CON LOS PROCESOS DE ENTRADA Y SALIDA DE CORRESPONDENCIA DEL CDI, EJECUTADO LOS PROCESOS ADMINISTRATIVOS PARA SU CONTROL Y VERIFICACIÓN” </t>
  </si>
  <si>
    <t>5 MESES Y 17 DIAS</t>
  </si>
  <si>
    <t>https://community.secop.gov.co/Public/Tendering/OpportunityDetail/Index?noticeUID=CO1.NTC.1333738&amp;isFromPublicArea=True&amp;isModal=False</t>
  </si>
  <si>
    <t>LP-003-FDLU-2020</t>
  </si>
  <si>
    <t>236-FDLU-2020</t>
  </si>
  <si>
    <t>HYUNDAUTOS</t>
  </si>
  <si>
    <t>LICITACIÓN PÚBLICA</t>
  </si>
  <si>
    <t>REALIZAR LA ADMINISTRACIÓN, OPERACIÓN, MANTENIMIENTO PREVENTIVO Y CORRECTIVO DEL PARQUE AUTOMOTOR Y MAQUINARIA PESADA DE PROPIEDAD DEL FONDO DE DESARROLLO LOCAL USME INCLUIDO EL SUMINISTRO DE REPUESTOS, COMBUSTIBLES, LUBRICANTES Y LLANTAS, ADEMÁS LA EXPEDICIÓN DE CERTIFICADOS DE REVISIÓN TÉCNICO MECÁNICA Y DE GASES</t>
  </si>
  <si>
    <t xml:space="preserve">$1100,347,369.00                        </t>
  </si>
  <si>
    <t xml:space="preserve">8 MESES </t>
  </si>
  <si>
    <t>https://community.secop.gov.co/Public/Tendering/OpportunityDetail/Index?noticeUID=CO1.NTC.1296262&amp;isFromPublicArea=True&amp;isModal=False</t>
  </si>
  <si>
    <t>CD-237-FDLU-2020</t>
  </si>
  <si>
    <t>DUVAN STEVEN POVEDA LOPEZ</t>
  </si>
  <si>
    <t>APOYAR ADMINISTRATIVA Y ASISTENCIALMENTE A LAS INSPECCIONES DE POLICÍA DE LA LOCALIDAD</t>
  </si>
  <si>
    <t xml:space="preserve">$11,992,500.00                          </t>
  </si>
  <si>
    <t>5 MESES Y 15 DIAS</t>
  </si>
  <si>
    <t>9.711.000</t>
  </si>
  <si>
    <t>https://community.secop.gov.co/Public/Tendering/OpportunityDetail/Index?noticeUID=CO1.NTC.1336428&amp;isFromPublicArea=True&amp;isModal=False</t>
  </si>
  <si>
    <t>CD-238-FDLU-2020</t>
  </si>
  <si>
    <t>ROBERTO GONZALEZ FONSECA</t>
  </si>
  <si>
    <t>5 MESES Y 16 DIAS</t>
  </si>
  <si>
    <t>https://community.secop.gov.co/Public/Tendering/OpportunityDetail/Index?noticeUID=CO1.NTC.1337079&amp;isFromPublicArea=True&amp;isModal=False</t>
  </si>
  <si>
    <t>CD-239-FDLU-2020</t>
  </si>
  <si>
    <t>JAFETH MOSQUERA CORDOBA</t>
  </si>
  <si>
    <t>TECNICO EN SEGURIDAD Y CONVIVENCIA</t>
  </si>
  <si>
    <t>PRESTAR SERVICIOS TÉCNICOS EN ACTIVIDADES DE SEGUIMIENTO Y CONTROL DE LOS GESTORES DE SEGURIDAD Y CONVIVENCIA CIUDADANA, DE ACUERDO A LAS NECESIDADES Y ESTRATEGIAS EMANADAS POR EL ÁREA DE SEGURIDAD Y CONVIVENCIA DEL FDLU</t>
  </si>
  <si>
    <t xml:space="preserve">$20,500,000.00                          </t>
  </si>
  <si>
    <t>https://community.secop.gov.co/Public/Tendering/OpportunityDetail/Index?noticeUID=CO1.NTC.1337087&amp;isFromPublicArea=True&amp;isModal=False</t>
  </si>
  <si>
    <t>CD-240-FDLU-2020</t>
  </si>
  <si>
    <t>KAROL ALEJANDRA BUITRAGO HERNANDEZ</t>
  </si>
  <si>
    <t xml:space="preserve">$104,400,000.00                         </t>
  </si>
  <si>
    <t>https://community.secop.gov.co/Public/Tendering/OpportunityDetail/Index?noticeUID=CO1.NTC.1336618&amp;isFromPublicArea=True&amp;isModal=False</t>
  </si>
  <si>
    <t>CD-241-FDLU-2020</t>
  </si>
  <si>
    <t>JADER ROBERTO PACHECO MARTINEZ</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</si>
  <si>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SEGLAN, SIPSE, HOLA, ACCESS</t>
  </si>
  <si>
    <t xml:space="preserve">$25,228,056.00                          </t>
  </si>
  <si>
    <t>https://community.secop.gov.co/Public/Tendering/OpportunityDetail/Index?noticeUID=CO1.NTC.1337038&amp;isFromPublicArea=True&amp;isModal=False</t>
  </si>
  <si>
    <t>CD-242-FDLU-2020</t>
  </si>
  <si>
    <t>JORGE TIBERIO ANGARITA GARCIA</t>
  </si>
  <si>
    <t>DISEÑADOR GRAFICO</t>
  </si>
  <si>
    <t>“APOYAR AL EQUIPO DE PRENSA Y COMUNICACIONES DE LA ALCALDÍA LOCAL EN LA REALIZACIÓN DE PRODUCTOS Y PIEZAS DIGITALES, IMPRESAS Y PUBLICITARIAS DE GRAN FORMATO Y DE ANIMACIÓN GRÁFICA, ASÍ COMO APOYAR LA PRODUCCIÓN Y MONTAJE DE EVENTOS</t>
  </si>
  <si>
    <t xml:space="preserve">$27,200,000.00                          </t>
  </si>
  <si>
    <t>https://community.secop.gov.co/Public/Tendering/OpportunityDetail/Index?noticeUID=CO1.NTC.1337361&amp;isFromPublicArea=True&amp;isModal=False</t>
  </si>
  <si>
    <t>CD-243-FDLU-2020</t>
  </si>
  <si>
    <t>SUSANA SANCHEZ GOMEZ</t>
  </si>
  <si>
    <t>BRINDAR APOYO RELACIONADO CON LOS PROCESOS DE ENTRADA Y SALIDA DE CORRESPONDENCIA DEL CDI, EJECUTADO LOS PROCESOS ADMINISTRATIVOS PARA SU CONTROL Y VERIFICACIÓN”</t>
  </si>
  <si>
    <t>https://community.secop.gov.co/Public/Tendering/OpportunityDetail/Index?noticeUID=CO1.NTC.1337862&amp;isFromPublicArea=True&amp;isModal=False</t>
  </si>
  <si>
    <t>CD-244-FDLU-2020</t>
  </si>
  <si>
    <t>LAURA FACUNDO SOLER</t>
  </si>
  <si>
    <t>https://community.secop.gov.co/Public/Tendering/OpportunityDetail/Index?noticeUID=CO1.NTC.1337645&amp;isFromPublicArea=True&amp;isModal=False</t>
  </si>
  <si>
    <t>CD-245-FDLU-2020</t>
  </si>
  <si>
    <t>MARIA ALEJANDRA CALDERON</t>
  </si>
  <si>
    <t>https://community.secop.gov.co/Public/Tendering/OpportunityDetail/Index?noticeUID=CO1.NTC.1338539&amp;isFromPublicArea=True&amp;isModal=False</t>
  </si>
  <si>
    <t>CD-246-FDLU-2020</t>
  </si>
  <si>
    <t>GUILLERMO SASTOQUE ALVAREZ</t>
  </si>
  <si>
    <t xml:space="preserve">APOYAR LAS LABORES DE ENTREGA Y RECIBO DE LAS COMUNICACIONES EMITIDAS O RECIBIDAS POR LAS INSPECCIONES DE POLICIA DE LA LOCALIDAD DE USME </t>
  </si>
  <si>
    <t>https://community.secop.gov.co/Public/Tendering/OpportunityDetail/Index?noticeUID=CO1.NTC.1339059&amp;isFromPublicArea=True&amp;isModal=False</t>
  </si>
  <si>
    <t>CD-247-FDLU-2020</t>
  </si>
  <si>
    <t>GERMAN GONZALEZ</t>
  </si>
  <si>
    <t>APOYAR LAS LABORES DE ENTREGA Y RECIBO DE LAS COMUNICACIONES EMITIDAS O RECIBIDAS POR LAS INSPECCIONES DE POLICIA DE LA LOCALIDAD DE USME.</t>
  </si>
  <si>
    <t>https://community.secop.gov.co/Public/Tendering/OpportunityDetail/Index?noticeUID=CO1.NTC.1339330&amp;isFromPublicArea=True&amp;isModal=False</t>
  </si>
  <si>
    <t>OC 51722</t>
  </si>
  <si>
    <t>248-FDLU-2020</t>
  </si>
  <si>
    <t>PAPELERIA PANAMERICANA</t>
  </si>
  <si>
    <t>SELECCION ABREVIADA POR ACUERDO MARCO DE PRECIOS</t>
  </si>
  <si>
    <t>IMPRESOS Y PRDUCTOS RELACIONADOS</t>
  </si>
  <si>
    <t>ADQUISICION ENTREGA E INSTALACION DE UNA MAQUINA IMPRESORA Y SUS INSUMOS PARA EL CARTEN DE IDENTIFICACION DE FUNCIONARIOS CONTRATISTAS DEL FDLU</t>
  </si>
  <si>
    <t xml:space="preserve">$8,398,187.00                           </t>
  </si>
  <si>
    <t>1 MES</t>
  </si>
  <si>
    <t>$8.396.759</t>
  </si>
  <si>
    <t>https://colombiacompra.coupahost.com/order_headers/51722</t>
  </si>
  <si>
    <t>CD-249-FDLU-2020</t>
  </si>
  <si>
    <t>YULI GERALDINE VELASQUEZ VERGARA</t>
  </si>
  <si>
    <t>https://community.secop.gov.co/Public/Tendering/OpportunityDetail/Index?noticeUID=CO1.NTC.1340486&amp;isFromPublicArea=True&amp;isModal=False</t>
  </si>
  <si>
    <t>CD-250-FDLU-2020</t>
  </si>
  <si>
    <t>FREDY DAVID MURILLO GUZMAN</t>
  </si>
  <si>
    <t>PRESTAR LOS SERVICIOS PROFESIONALES PARA APOYAR A LA ALCALDESA LOCAL EN LA PROMOCIÓN, SEGUIMIENTO, ACOMPAÑAMIENTO Y ATENCIÓN DE LAS INSTANCIAS DE PARTICIPACIÓN JUVENIL DE LA LOCALIDAD, ASÍ COMO LOS PROCESOS COMUNITARIOS DE JUVENTUDES.</t>
  </si>
  <si>
    <t>5 MESES Y 9 DIAS</t>
  </si>
  <si>
    <t>https://community.secop.gov.co/Public/Tendering/OpportunityDetail/Index?noticeUID=CO1.NTC.1347685&amp;isFromPublicArea=True&amp;isModal=False</t>
  </si>
  <si>
    <t>CD-251-FDLU-2020</t>
  </si>
  <si>
    <t>CARLOS ARTURO ALFONSO</t>
  </si>
  <si>
    <t>PRESTAR LOS SERVICIOS PROFESIONALES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</si>
  <si>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https://community.secop.gov.co/Public/Tendering/OpportunityDetail/Index?noticeUID=CO1.NTC.1347200&amp;isFromPublicArea=True&amp;isModal=False</t>
  </si>
  <si>
    <t>CD-252-FDLU-2020</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</si>
  <si>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</si>
  <si>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https://community.secop.gov.co/Public/Tendering/OpportunityDetail/Index?noticeUID=CO1.NTC.1347694&amp;isFromPublicArea=True&amp;isModal=False</t>
  </si>
  <si>
    <t>CD-253-FDLU-2020</t>
  </si>
  <si>
    <t>LUIS ANDERSON MOTTA ESCALANTE</t>
  </si>
  <si>
    <t>PRESTAR LOS SERVICIOS PROFESIONALES ESPECIALIZADOS COMO ABOGADO PARA REALIZAR ACTIVIDADES DE DIRECCIONAMIENTO, ESTRUCTURACIÓN, SEGUIMIENTO Y CONTROL DE LOS PROCESOS QUE ADELANTE EL FDLU EN SUS ETAPAS PRECONTRACTUALES, CONTRACTUALES Y POS- CONTRACTUALES, NECESARIOS PARA LA CORRECTA EJECUCIÓN DEL PLAN DE DESARROLLO LOCAL DE USME Y EL PLAN ANUAL DE ADQUISICIONES.</t>
  </si>
  <si>
    <t xml:space="preserve">$41,600,000.00                          </t>
  </si>
  <si>
    <t>https://community.secop.gov.co/Public/Tendering/OpportunityDetail/Index?noticeUID=CO1.NTC.1347673&amp;isFromPublicArea=True&amp;isModal=False</t>
  </si>
  <si>
    <t>CD-254-FDLU-2020</t>
  </si>
  <si>
    <t>JESISSON ANDRES PEREA GARCIA</t>
  </si>
  <si>
    <t xml:space="preserve">APOYAR TÉCNICAMENTE LAS VISITAS PERTINENTES PARA LA AUTORIZACIÓN DE LOS CERTIFICADOS DE OCUPACIÓN Y REQUERIMIENTOS DE LA ALCALDIA LOCAL DE USME  </t>
  </si>
  <si>
    <t xml:space="preserve">$32,450,000.00                          </t>
  </si>
  <si>
    <t>5 MESES Y 8 DIAS</t>
  </si>
  <si>
    <t>https://community.secop.gov.co/Public/Tendering/OpportunityDetail/Index?noticeUID=CO1.NTC.1349153&amp;isFromPublicArea=True&amp;isModal=False</t>
  </si>
  <si>
    <t>CD-255-FDLU-2020</t>
  </si>
  <si>
    <t>PRESTAR LOS SERVICIOS PROFESIONALES EN LOS PROCESOS ADMINISTRATIVOS, PRESUPUESTALES Y CONTABLES PARA EL CONTROL, CONSOLIDACION, VERIFICACION Y APLICACION DE LAS NORMAS DE DERECHO CONTABLE, PRESUPUESTO Y SEGURIDAD SOCIAL, EN EL AREA DE RESUPUESTO DE LA ALCALDIA LOCAL DE USME</t>
  </si>
  <si>
    <t>https://community.secop.gov.co/Public/Tendering/OpportunityDetail/Index?noticeUID=CO1.NTC.1349991&amp;isFromPublicArea=True&amp;isModal=False</t>
  </si>
  <si>
    <t>CD-256-FDLU-2020</t>
  </si>
  <si>
    <t>LADY VIVIANA RODRIGUEZ MONDRAGON</t>
  </si>
  <si>
    <t>PRESTACION DE SERVICIOS PROFESIONALES ESPECIALIZADOS AL DESPACHO DE LA ALCALDESA LOCAL DE USME EN EL SEGUIMIENTO Y CONTROL DE LA EJECUCION PRESUPUESTAL EN LA PLANIFICACION DE LA EJECUCION DEL PLAN DE DESARROLLO LOCAL</t>
  </si>
  <si>
    <t>https://community.secop.gov.co/Public/Tendering/OpportunityDetail/Index?noticeUID=CO1.NTC.1350734&amp;isFromPublicArea=True&amp;isModal=False</t>
  </si>
  <si>
    <t>CM-006-FDLU-2020</t>
  </si>
  <si>
    <t>257-FDLU-2020</t>
  </si>
  <si>
    <t xml:space="preserve">CONSORCIO ADMINISTRACION MAQUINARIA </t>
  </si>
  <si>
    <t>$184.820.763,0</t>
  </si>
  <si>
    <t>CONCURSO DE MÉRITOS</t>
  </si>
  <si>
    <t xml:space="preserve">INTERVENTORIA </t>
  </si>
  <si>
    <t>REALIZAR LA INTERVENTORIA, TECNICA, ADMINISTRATIVA, FINANCIERA, CONTABLE, JURIDICA,  Y AMBIENTAL, DERIVADA DEL CONTRATO CUYO OBJETO ES: ¿REALIZAR LA ADMINISTRACIÓN, OPERACIÓN, MANTENIMIENTO PREVENTIVO Y CORRECTIVO DEL PARQUE AUTOMOTOR Y MAQUINARIA PESADA DE PROPIEDAD DEL FONDO DE DESARROLLO LOCAL USME INCLUIDO EL SUMINISTRO DE REPUESTOS, COMBUSTIBLES, LUBRICANTES Y LLANTAS, ADEMAS LA EXPEDICIÓN DE CERTIFICADOS DE REVISIÓN TÉCNICO MECÁNICA Y DE GASES¿.</t>
  </si>
  <si>
    <t xml:space="preserve">$100,000,000.00                         </t>
  </si>
  <si>
    <t>8 MESES</t>
  </si>
  <si>
    <t>https://community.secop.gov.co/Public/Tendering/OpportunityDetail/Index?noticeUID=CO1.NTC.1329304&amp;isFromPublicArea=True&amp;isModal=False</t>
  </si>
  <si>
    <t>MC-008-FDLU-2020</t>
  </si>
  <si>
    <t>258-FDLU-2020</t>
  </si>
  <si>
    <t>FRUPIS LTDA</t>
  </si>
  <si>
    <t>CONTRATAR EL SUMINISTRO DE REFRIGERIOS Y/O ALIMENTOS PREPARADOS A PRECIOS UNITARIOS Y A MONTO AGOTABLE, NECESARIOS EN LAS DIFERENTES ACTIVIDADES QUE REALIZA LA ADMINISTRACIÓN LOCAL¿.</t>
  </si>
  <si>
    <t xml:space="preserve">$24,530,333.00                          </t>
  </si>
  <si>
    <t>$24.530.333,0</t>
  </si>
  <si>
    <t>https://community.secop.gov.co/Public/Tendering/OpportunityDetail/Index?noticeUID=CO1.NTC.1339171&amp;isFromPublicArea=True&amp;isModal=False</t>
  </si>
  <si>
    <t>CD-259-FDLU-2020</t>
  </si>
  <si>
    <t>APOYAR TÉCNICAMENTE A LOS RESPONSABLES E INTEGRANTES DE LOS PROCESOS EN LA IMPLEMENTACIÓN DE HERRAMIENTAS DE GESTIÓN, SIGUIENDO LOS LINEAMIENTOS METODOLÓGICOS ESTABLECIDOS POR LA OFICINA ASESORA DE PLANEACIÓN DE LA SECRETARIA DISTRITAL DE GOBIERNO</t>
  </si>
  <si>
    <t xml:space="preserve">$29,700,000.00                          </t>
  </si>
  <si>
    <t>5 MESES</t>
  </si>
  <si>
    <t xml:space="preserve">   27.360.000 </t>
  </si>
  <si>
    <t>https://community.secop.gov.co/Public/Tendering/OpportunityDetail/Index?noticeUID=CO1.NTC.1363725&amp;isFromPublicArea=True&amp;isModal=False</t>
  </si>
  <si>
    <t>CD-260-FDLU-2020</t>
  </si>
  <si>
    <t>RAUL ENRIQUE DANGOND CONTRERAS</t>
  </si>
  <si>
    <t>PRESTAR SERVICIOS PROFESIONALES ESPECIALIZADOS EN LA ORIENTACIÓN Y APLICACIÓN DE LA NORMATIVIDAD NACIONAL, DISTRITAL Y LOCAL, LA PROYECCIÓN DE ACTOS ADMINISTRATIVOS, RESPUESTAS A RECLAMACIONES, REQUERIMIENTOS Y DERECHOS DE PETICIÓN RELACIONADOS CON LA GESTIÓN LOCAL QUE PERMITAN EL FORTALECIMIENTO INSTITUCIONAL</t>
  </si>
  <si>
    <t xml:space="preserve">$42,600,000.00                          </t>
  </si>
  <si>
    <t>4 MESES 29 DIAS</t>
  </si>
  <si>
    <t>https://community.secop.gov.co/Public/Tendering/OpportunityDetail/Index?noticeUID=CO1.NTC.1366360&amp;isFromPublicArea=True&amp;isModal=False</t>
  </si>
  <si>
    <t>CD-261-FDLU-2020</t>
  </si>
  <si>
    <t xml:space="preserve">ANDRES DAVID RAMIREZ CASTRO </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</si>
  <si>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</si>
  <si>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 xml:space="preserve">$46,251,436.00                          </t>
  </si>
  <si>
    <t>https://community.secop.gov.co/Public/Tendering/ContractNoticePhases/View?PPI=CO1.PPI.9511829&amp;isFromPublicArea=True&amp;isModal=False</t>
  </si>
  <si>
    <t>CD-262-FDLU-2020</t>
  </si>
  <si>
    <t>ANDRES ARLEY NIEBLES PARRA</t>
  </si>
  <si>
    <t>APOYAR Y DAR SOPORTE TÉCNICO AUDIOVISUAL EN LOS AUDITORIOS, EVENTOS Y SALAS DE LA ALCALDÍA LOCAL DE USME.”.</t>
  </si>
  <si>
    <t xml:space="preserve">$16,414,915.00                          </t>
  </si>
  <si>
    <t>https://community.secop.gov.co/Public/Tendering/OpportunityDetail/Index?noticeUID=CO1.NTC.1366096&amp;isFromPublicArea=True&amp;isModal=False</t>
  </si>
  <si>
    <t>CD-263-FDLU-2020</t>
  </si>
  <si>
    <t>PEDRO ALFONSO FRANCO MORALES</t>
  </si>
  <si>
    <t>PRESTAR LOS SERVICIOS PROFESIONALES PARA APOYAR A LA ALCALDESA LOCAL EN LA FORMULACIÓN, SEGUIMIENTO E IMPLEMENTACIÓN DE LAS ACTUACIONES INTERINSTITUCIONALES PARA EL FORTALECIMIENTO DE LOS PROCESOS INTERNOS DE LA ALCALDIA LOCAL DE USME, ATENDIENDO LOS REQUERIMIENTOS DE LAS ENTIDADES Y ORGANISMOS A NIVEL NACIONAL, DISTRITAL Y LA JUNTA ADMINISTRADORA LOCAL, APLICANDO LA NORMATIVIDAD NACIONAL, DISTRITAL Y LOCAL VIGENTE”</t>
  </si>
  <si>
    <t xml:space="preserve">$36,135,000.00                          </t>
  </si>
  <si>
    <t>03-Ago-20</t>
  </si>
  <si>
    <t>4 MESES 28 DIAS</t>
  </si>
  <si>
    <t>https://community.secop.gov.co/Public/Tendering/OpportunityDetail/Index?noticeUID=CO1.NTC.1371395&amp;isFromPublicArea=True&amp;isModal=False</t>
  </si>
  <si>
    <t>CD-264-FDLU-2020</t>
  </si>
  <si>
    <t>ANGELICA MORENO VARGAS</t>
  </si>
  <si>
    <t>PRESTAR LOS SERVICIOS PROFESIONALES PARA LA OPERACIÓN,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</si>
  <si>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04-Ago-20</t>
  </si>
  <si>
    <t>4 MESES 27 DIAS</t>
  </si>
  <si>
    <t>https://community.secop.gov.co/Public/Tendering/OpportunityDetail/Index?noticeUID=CO1.NTC.1373239&amp;isFromPublicArea=True&amp;isModal=False</t>
  </si>
  <si>
    <t>CD-265-FDLU-2020</t>
  </si>
  <si>
    <t>ORLANDO MIGUEL DE LA HOZ GARCIA</t>
  </si>
  <si>
    <t>“APOYAR A LA ALCALDESA LOCAL EN LA PROMOCIÓN, ACOMPAÑAMIENTO, COORDINACIÓN Y ATENCIÓN DE LAS INSTANCIAS DE COORDINACIÓN INTERINSTITUCIONALES Y LAS INSTANCIAS DE PARTICIPACIÓN LOCALES, ASÍ COMO LOS PROCESOS COMUNITARIOS EN LA LOCALIDAD”</t>
  </si>
  <si>
    <t xml:space="preserve">$33,000,000.00                          </t>
  </si>
  <si>
    <t>04-AUG-20</t>
  </si>
  <si>
    <t>05-Ago-20</t>
  </si>
  <si>
    <t>https://community.secop.gov.co/Public/Tendering/ContractNoticePhases/View?PPI=CO1.PPI.9619644&amp;isFromPublicArea=True&amp;isModal=False</t>
  </si>
  <si>
    <t>CD-266-FDLU-2020</t>
  </si>
  <si>
    <t>FERNADO JIMENEZ SANCHEZ</t>
  </si>
  <si>
    <t>4 MESES 26 DIAS</t>
  </si>
  <si>
    <t>https://community.secop.gov.co/Public/Tendering/ContractNoticePhases/View?PPI=CO1.PPI.9610650&amp;isFromPublicArea=True&amp;isModal=False</t>
  </si>
  <si>
    <t>CD-267-FDLU-2020</t>
  </si>
  <si>
    <t>GILBERTO ALEJANDRO VELEZ ZULUAGA</t>
  </si>
  <si>
    <t xml:space="preserve">ASISTENCIAL COORDINACION </t>
  </si>
  <si>
    <t>PRESTAR LOS SERVICIOS TÉCNICOS Y ADMINISTRATIVOS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</si>
  <si>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 xml:space="preserve">$13,500,000.00                          </t>
  </si>
  <si>
    <t>https://www.secop.gov.co/CO1ContractsManagement/Tendering/ProcurementContractEdit/View?docUniqueIdentifier=CO1.PCCNTR.1747645&amp;prevCtxUrl=https%3a%2f%2fwww.secop.gov.co%2fCO1ContractsManagement%2fTendering%2fProcurementContractManagement%2fIndex&amp;prevCtxLbl=Contratos+</t>
  </si>
  <si>
    <t>CD-268-FDLU-2020</t>
  </si>
  <si>
    <t>LUZ ANGELA PAEZ MORENO</t>
  </si>
  <si>
    <t>PRESTAR LOS SERVICIOS PROFESIONALES EN LA ESTRUCTURACION, FORMULACIÓN, EVALUACIÓNY SEGUIMIENTO DE LOS PROYECTOS DE INVERSIÓN Y GASTOS DE FUNCIONAMIENTO DE LA ENTIDAD A CARGO DE PLANEACION, DEPENDENCIA DEL AREA DE GESTIÓN DE DESARROLLO LOCAL DE LA ALCALDIA LOCAL DE USME</t>
  </si>
  <si>
    <t>https://community.secop.gov.co/Public/Tendering/OpportunityDetail/Index?noticeUID=CO1.NTC.1373707&amp;isFromPublicArea=True&amp;isModal=False</t>
  </si>
  <si>
    <t>CD-269-FDLU-2020</t>
  </si>
  <si>
    <t>IRINA CASTIBLANCO AGUILAR</t>
  </si>
  <si>
    <t>https://community.secop.gov.co/Public/Tendering/OpportunityDetail/Index?noticeUID=CO1.NTC.1374504&amp;isFromPublicArea=True&amp;isModal=False</t>
  </si>
  <si>
    <t>CD-270-FDLU-2020</t>
  </si>
  <si>
    <t>JAVIER ALEXANDER MENDEZ BERMUDEZ</t>
  </si>
  <si>
    <t>PRESTAR APOYO ASISTENCIAL EN LOS PROCESOS ADMINISTRATIVOS DE DISTRIBUCION Y NOTIFICACION DE CORRESPONDENCIA DE LAS DIFERENTES DEPENDENCIAS DE LA ALCALDIA LOCAL DE USME.</t>
  </si>
  <si>
    <t>4 MESES 25 DIAS</t>
  </si>
  <si>
    <t>https://community.secop.gov.co/Public/Tendering/OpportunityDetail/Index?noticeUID=CO1.NTC.1376008&amp;isFromPublicArea=True&amp;isModal=False</t>
  </si>
  <si>
    <t>RESOLUCION -012-FDLU-2020</t>
  </si>
  <si>
    <t>271-FDLU-2020</t>
  </si>
  <si>
    <t>ORQUESTA FILARMONICA</t>
  </si>
  <si>
    <t>INTERADMINISTRATIVO</t>
  </si>
  <si>
    <t xml:space="preserve">AUNAR ESFUERZOS TÉCNICOS, ADMINISTRATIVOS, LOGÍSTICOS Y FINANCIEROS ENTRE EL FONDO DE DESARROLLO LOCAL USME Y LA ORQUESTA FILARMÓNICA DE BOGOTÁ PARA LA CREACIÓN Y DESARROLLO DEL CENTRO FILARMÓNICO, COMO UN ESPACIO PARA EL PROCESO DE FORMACIÓN MUSICAL ORQUESTAL  IMPLEMENTADO POR LA OFB DIRIGIDO A LA LOCALIDAD¿. </t>
  </si>
  <si>
    <t>3-1-2-02-02-02-0001-009</t>
  </si>
  <si>
    <t xml:space="preserve">Servicios de seguros generales de responsabilidad civil </t>
  </si>
  <si>
    <t xml:space="preserve">$141,302,420.00                         </t>
  </si>
  <si>
    <t>24-AUG-20</t>
  </si>
  <si>
    <t>$0</t>
  </si>
  <si>
    <t>CD-272-FDLU-2020</t>
  </si>
  <si>
    <t>ANA OTILIA CUERVO AREVALO</t>
  </si>
  <si>
    <t>PRESTAR LOS SERVICIOS PROFESIONALES PARA LOS PROCESOS DE COMUNICACIÓN, ORIENTACIÓN Y VISIBILIZACIÓN DE LAS DIFERENTES POLITICAS PUBLICAS DEL DISTRITO CAPITAL, ASI COMO LA ELABORACIÓN DE PROYECTOS Y FOMENTO DE LA PARTICIPACIÓN DE LA COMUNIDAD EN LOS ESPACIOS DE PARTICIPACIÓN DE LA LOCALIDAD DE USME</t>
  </si>
  <si>
    <t xml:space="preserve">$79,825,000.00                          </t>
  </si>
  <si>
    <t>https://community.secop.gov.co/Public/Tendering/OpportunityDetail/Index?noticeUID=CO1.NTC.1375585&amp;isFromPublicArea=True&amp;isModal=False</t>
  </si>
  <si>
    <t>CD-273-FDLU-2020</t>
  </si>
  <si>
    <t>DAVID EDUARDO SANTAMARIA GARZON</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</si>
  <si>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</si>
  <si>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https://community.secop.gov.co/Public/Tendering/ContractNoticePhases/View?PPI=CO1.PPI.9665579&amp;isFromPublicArea=True&amp;isModal=False</t>
  </si>
  <si>
    <t>CD-274-FDLU-2020</t>
  </si>
  <si>
    <t>IVAN ANDRES IBARRA ESTUPIÑAN</t>
  </si>
  <si>
    <t>PRESTAR LOS SERVICIOS PROFESIONALES EN LA ESTRUCTURACIÓN, FORMULACIÓN, EVALUACIÓN Y SEGUIMIENTO DE LOS PROYECTOS DE INVERSIÓN Y GASTOS DE FUNCIONAMIENTO DE LA ENTIDAD A CARGO DE PLANEACIÓN DEPENDENCIA DEL ÁREA DE GESTIÓN DE DESARROLLO LOCAL DE LA ALCALDIA LOCAL DE USME</t>
  </si>
  <si>
    <t>26.766.658 </t>
  </si>
  <si>
    <t>https://community.secop.gov.co/Public/Tendering/OpportunityDetail/Index?noticeUID=CO1.NTC.1376025&amp;isFromPublicArea=True&amp;isModal=False</t>
  </si>
  <si>
    <t>CD-275-FDLU-2020</t>
  </si>
  <si>
    <t>FREDDY RIOS GUTIERREZ</t>
  </si>
  <si>
    <t>PRESTAR LOS SERVICIOS DE APOYO OPERATIVO, BRINDANDO APOYO EN LOS PROCESOS DE EXTENSION AGROPECUARIA DE LA UNIDAD LOCAL DE ASISTENCIA TECNICA AGROPECUARIA Y AMBIENTAL ULATA AREA DE GESTION DE DESARROLLO LOCAL ALCALDIA LOCAL DE USME PARA EL CUMPLIMIENTO DE LA LEY 1876 DE 2017</t>
  </si>
  <si>
    <t>https://community.secop.gov.co/Public/Tendering/OpportunityDetail/Index?noticeUID=CO1.NTC.1376293&amp;isFromPublicArea=True&amp;isModal=False</t>
  </si>
  <si>
    <t>CD-276-FDLU-2020</t>
  </si>
  <si>
    <t>LEIDY JOHANNA ORTIZ PABON</t>
  </si>
  <si>
    <t>SEGURIDAD Y CONVIVENCIA</t>
  </si>
  <si>
    <t>06-Ago-20</t>
  </si>
  <si>
    <t>4 MESES 21 DIAS</t>
  </si>
  <si>
    <t>https://www.secop.gov.co/CO1ContractsManagement/Tendering/ProcurementContractEdit/View?docUniqueIdentifier=CO1.PCCNTR.1752651&amp;prevCtxUrl=https%3a%2f%2fwww.secop.gov.co%2fCO1ContractsManagement%2fTendering%2fProcurementContractManagement%2fIndex&amp;prevCtxLbl=Contratos+</t>
  </si>
  <si>
    <t>CD-277-FDLU-2020</t>
  </si>
  <si>
    <t xml:space="preserve">JENNIFER LISED MARTÍNEZ DIAZ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</si>
  <si>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</si>
  <si>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https://www.secop.gov.co/CO1ContractsManagement/Tendering/ProcurementContractEdit/View?docUniqueIdentifier=CO1.PCCNTR.1753145&amp;prevCtxUrl=https%3a%2f%2fwww.secop.gov.co%2fCO1ContractsManagement%2fTendering%2fProcurementContractManagement%2fIndex&amp;prevCtxLbl=Contratos+</t>
  </si>
  <si>
    <t>CD-278-FDLU-2020</t>
  </si>
  <si>
    <t>MERCY LILIANA REINA</t>
  </si>
  <si>
    <t>PRESTAR APOYO ASISTENCIAL PARA LA DIGITALIZACIÓN Y MANEJO DEL APLICATIVO SI ACTÚA, ADELANTAR LOS PROCESOS ADMINISTRATIVOS PARA EL CONTROL, CONSOLIDACIÓN Y VERIFICACIÓN EN LA DIGITACIÓN, ELABORACIÓN Y ACTUALIZACIÓN DE DOCUMENTOS FÍSICOS Y EN MEDIO MÁGNETICO DE LAS ACTUACIONES ADMINISTRATIVAS POR RÉGIMEN DE OBRAS Y URBANISMO DEL ÁREA DE GESTIÓN POLICIVA DE LA ALCALDÍA LOCAL DE USME.</t>
  </si>
  <si>
    <t xml:space="preserve">$19,311,666.00                          </t>
  </si>
  <si>
    <t>10-Ago-20</t>
  </si>
  <si>
    <t>4 MESES 20 DIAS</t>
  </si>
  <si>
    <t>https://community.secop.gov.co/Public/Tendering/OpportunityDetail/Index?noticeUID=CO1.NTC.1382632&amp;isFromPublicArea=True&amp;isModal=False</t>
  </si>
  <si>
    <t>CD-279-FDLU-2020</t>
  </si>
  <si>
    <t>MIREYA INES MARTINEZ MORA</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</si>
  <si>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POR RÉGIMEN DE OBRAS Y URBANISMO DEL ÁREA DE GESTIÓN POLICIVA DE LA ALCALDÍA LOCAL DE USME.</t>
  </si>
  <si>
    <t>https://community.secop.gov.co/Public/Tendering/ContractNoticePhases/View?PPI=CO1.PPI.9765520&amp;isFromPublicArea=True&amp;isModal=False</t>
  </si>
  <si>
    <t>CD-280-FDLU-2020</t>
  </si>
  <si>
    <t>DAYAN NATALIA CHACÓN MURILLO</t>
  </si>
  <si>
    <t>APOYAR LA GESTIÓN DOCUMENTAL DE LA ALCALDIA LOCAL EN LA IMPLEMENTACIÓN DE LOS PROCESOS DE CLASIFICACIÓN , ORDENACIÓN , SELECCIÓN NATURAL FOLIACIÓN, IDENTIFICACIÓN, LEVANTAMIENTOS DE INVENTARIOS, ALMACENAMIENTO Y APLICACIÓN DE PROTOCOLOS DE ELIMINACIÓN Y TRANSFERENCIAS DOCUMENTALES.</t>
  </si>
  <si>
    <t>https://community.secop.gov.co/Public/Tendering/OpportunityDetail/Index?noticeUID=CO1.NTC.1382735&amp;isFromPublicArea=True&amp;isModal=False</t>
  </si>
  <si>
    <t>CD-281-FDLU-2020</t>
  </si>
  <si>
    <t xml:space="preserve"> DIANA PAREDES CACERES </t>
  </si>
  <si>
    <t>PRESTAR LOS SERVICIOS EN LA COORDINACIÓN, ESTRUCTURACIÓN SEGUIMIENTO Y EVALUACION JUNTO CON EL EQUIPO INTERDISCIPLINARIO PARA CUMPLIR  CON LOS PROCEDIMIENTOS ADMINISTRATIVOS Y DE ATENCIÓN A EMERGENCIAS, CONFORME A LA NORMATIVIDAD APLICABLE DEL CONSEJO LOCAL DE GESTIÓN DEL RIESGO Y CAMBIO CLIMÁTICO (CLGR-CC) POR PARTE DE LA ALCALDÍA LOCAL DE USME</t>
  </si>
  <si>
    <t xml:space="preserve">$32,000,000.00                          </t>
  </si>
  <si>
    <t>11-Ago-20</t>
  </si>
  <si>
    <t>https://community.secop.gov.co/Public/Tendering/OpportunityDetail/Index?noticeUID=CO1.NTC.1383927&amp;isFromPublicArea=True&amp;isModal=False</t>
  </si>
  <si>
    <t>CD-282-FDLU-2020</t>
  </si>
  <si>
    <t xml:space="preserve"> JEFERSON ALEJANDRO GOMEZ </t>
  </si>
  <si>
    <t>APOYAR JURÍDICAMENTE LA EJECUCIÓN DE LAS ACCIONES REQUERIDAS PARA LA DEPURACION DE LAS ACTUACIONES ADMINISTRATIVAS QUE CURSAN EN LA ALCALDÍA LOCAL DE USME</t>
  </si>
  <si>
    <t xml:space="preserve">$92,502,872.00                          </t>
  </si>
  <si>
    <t>https://community.secop.gov.co/Public/Tendering/OpportunityDetail/Index?noticeUID=CO1.NTC.1385206&amp;isFromPublicArea=True&amp;isModal=False</t>
  </si>
  <si>
    <t>CD-283-FDLU-2020</t>
  </si>
  <si>
    <t xml:space="preserve"> ALEJANDRA PABON </t>
  </si>
  <si>
    <t>11-AUG-20</t>
  </si>
  <si>
    <t>12-Ago-20</t>
  </si>
  <si>
    <t xml:space="preserve">4 MESES Y 19 DIAS </t>
  </si>
  <si>
    <t>https://community.secop.gov.co/Public/Tendering/OpportunityDetail/Index?noticeUID=CO1.NTC.1387051&amp;isFromPublicArea=True&amp;isModal=False</t>
  </si>
  <si>
    <t>CD-284-FDLU-2020</t>
  </si>
  <si>
    <t xml:space="preserve"> WALQUIRIA CORTES ROJAS </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</si>
  <si>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</si>
  <si>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 xml:space="preserve">$23,125,718.00                          </t>
  </si>
  <si>
    <t>https://community.secop.gov.co/Public/Tendering/OpportunityDetail/Index?noticeUID=CO1.NTC.1388244&amp;isFromPublicArea=True&amp;isModal=False</t>
  </si>
  <si>
    <t>CD-285-FDLU-2020</t>
  </si>
  <si>
    <t xml:space="preserve"> LAUREANO SILVA OBANDO </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</si>
  <si>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</si>
  <si>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13-Ago-20</t>
  </si>
  <si>
    <t xml:space="preserve">4 MESES Y 18 DIAS </t>
  </si>
  <si>
    <t>https://community.secop.gov.co/Public/Tendering/OpportunityDetail/Index?noticeUID=CO1.NTC.1388744&amp;isFromPublicArea=True&amp;isModal=False</t>
  </si>
  <si>
    <t>CD-286-FDLU-2020</t>
  </si>
  <si>
    <t xml:space="preserve"> LUZ NARANJO CASTELLANO </t>
  </si>
  <si>
    <t>https://community.secop.gov.co/Public/Tendering/OpportunityDetail/Index?noticeUID=CO1.NTC.1389425&amp;isFromPublicArea=True&amp;isModal=False</t>
  </si>
  <si>
    <t>CD-287-FDLU-2020</t>
  </si>
  <si>
    <t xml:space="preserve"> WILLIAM PEREZ LLANOS  </t>
  </si>
  <si>
    <t>https://community.secop.gov.co/Public/Tendering/OpportunityDetail/Index?noticeUID=CO1.NTC.1390611&amp;isFromPublicArea=True&amp;isModal=False</t>
  </si>
  <si>
    <t>CD-288-FDLU-2020</t>
  </si>
  <si>
    <t xml:space="preserve"> CHRISTIAN BUSTOS BARRERO </t>
  </si>
  <si>
    <t>APOYAR Y DAR SOPORTE TÉCNICO AL ADMINISTRADOR Y USUARIO FINAL DE LA RED DE SISTEMAS Y TECNOLOGÍA E INFORMACIÓN DE LA ALCALDÍA LOCAL</t>
  </si>
  <si>
    <t>10-AUG-20</t>
  </si>
  <si>
    <t>https://community.secop.gov.co/Public/Tendering/OpportunityDetail/Index?noticeUID=CO1.NTC.1390441&amp;isFromPublicArea=True&amp;isModal=False</t>
  </si>
  <si>
    <t>CD-289-FDLU-2020</t>
  </si>
  <si>
    <t xml:space="preserve"> ANDERSON FERNANDO BETANCOURT GONZÁLES,  </t>
  </si>
  <si>
    <t>PRESTAR SERVICIOS DE APOYO EN LAS ACTIVIDADES DE SEGURIDAD Y  CONVIVENCIA CIUDADANA, DE ACUERDO A LAS NECESIDADES Y ESTRATEGIAS EMANADAS POR EL ÁREA DE SEGURIDAD Y CONVIVENCIA DE LA ALCALDIA LOCAL DE USME</t>
  </si>
  <si>
    <t>https://community.secop.gov.co/Public/Tendering/OpportunityDetail/Index?noticeUID=CO1.NTC.1390638&amp;isFromPublicArea=True&amp;isModal=False</t>
  </si>
  <si>
    <t>CD-290-FDLU-2020</t>
  </si>
  <si>
    <t xml:space="preserve"> LUIS DANIEL SANTANA CASTAÑEDA </t>
  </si>
  <si>
    <t>https://community.secop.gov.co/Public/Tendering/OpportunityDetail/Index?noticeUID=CO1.NTC.1390563&amp;isFromPublicArea=True&amp;isModal=False</t>
  </si>
  <si>
    <t>CD-291-FDLU-2020</t>
  </si>
  <si>
    <t xml:space="preserve"> LEIDY COMBITA BAUTISTA </t>
  </si>
  <si>
    <t>14-Ago-20</t>
  </si>
  <si>
    <t xml:space="preserve">4 MESES Y 14 DIAS </t>
  </si>
  <si>
    <t>https://community.secop.gov.co/Public/Tendering/OpportunityDetail/Index?noticeUID=CO1.NTC.1391243&amp;isFromPublicArea=True&amp;isModal=False</t>
  </si>
  <si>
    <t>CD-292-FDLU-2020</t>
  </si>
  <si>
    <t xml:space="preserve"> JONNY ESMIT BELTRAN HERRERA </t>
  </si>
  <si>
    <t>https://community.secop.gov.co/Public/Tendering/ContractNoticePhases/View?PPI=CO1.PPI.9877435&amp;isFromPublicArea=True&amp;isModal=False</t>
  </si>
  <si>
    <t>CD-293-FDLU-2020</t>
  </si>
  <si>
    <t xml:space="preserve"> DIEGO GUTIERREZ DIAZ </t>
  </si>
  <si>
    <t xml:space="preserve">4 MESES 17 DIAS </t>
  </si>
  <si>
    <t>https://community.secop.gov.co/Public/Tendering/ContractNoticePhases/View?PPI=CO1.PPI.9876828&amp;isFromPublicArea=True&amp;isModal=False</t>
  </si>
  <si>
    <t>CD-294-FDLU-2020</t>
  </si>
  <si>
    <t xml:space="preserve"> EDWIN MORALES </t>
  </si>
  <si>
    <t>https://community.secop.gov.co/Public/Tendering/ContractNoticePhases/View?PPI=CO1.PPI.9876890&amp;isFromPublicArea=True&amp;isModal=False</t>
  </si>
  <si>
    <t>CD-295-FDLU-2020</t>
  </si>
  <si>
    <t xml:space="preserve"> WILLIAM EDUARDO ORTIZ CIFUENTES </t>
  </si>
  <si>
    <t>https://community.secop.gov.co/Public/Tendering/OpportunityDetail/Index?noticeUID=CO1.NTC.1391636&amp;isFromPublicArea=True&amp;isModal=False</t>
  </si>
  <si>
    <t>CD-296-FDLU-2020</t>
  </si>
  <si>
    <t xml:space="preserve"> MABEL ASTRID ROA PINZON </t>
  </si>
  <si>
    <t>https://community.secop.gov.co/Public/Tendering/OpportunityDetail/Index?noticeUID=CO1.NTC.1392062&amp;isFromPublicArea=True&amp;isModal=False</t>
  </si>
  <si>
    <t>CD-297-FDLU-2020</t>
  </si>
  <si>
    <t xml:space="preserve"> JENNY ALEXANDRA MARÍN RODRÍGUEZ </t>
  </si>
  <si>
    <t xml:space="preserve">SEGURIDAD Y CONVIVENCIA </t>
  </si>
  <si>
    <t>https://community.secop.gov.co/Public/Tendering/OpportunityDetail/Index?noticeUID=CO1.NTC.1392625&amp;isFromPublicArea=True&amp;isModal=False</t>
  </si>
  <si>
    <t>CD-298-FDLU-2020</t>
  </si>
  <si>
    <t xml:space="preserve"> ALEXANDER AVILA AVILA </t>
  </si>
  <si>
    <t>APOYAR LA FORMULACIÓN, EJECUCIÓN, SEGUIMIENTO Y MEJORA CONTINUA DE LAS HERRAMIENTAS QUE CONFORMAN LA GESTIÓN AMBIENTAL INSTITUCIONAL DE LA ALCALDÍA LOCAL.</t>
  </si>
  <si>
    <t>https://community.secop.gov.co/Public/Tendering/OpportunityDetail/Index?noticeUID=CO1.NTC.1397767&amp;isFromPublicArea=True&amp;isModal=False</t>
  </si>
  <si>
    <t>CD-299-FDLU-2020</t>
  </si>
  <si>
    <t xml:space="preserve"> CLAUDIA PAOLA CASTRO ORJUELA </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</si>
  <si>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</si>
  <si>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18-AUG-20</t>
  </si>
  <si>
    <t xml:space="preserve">4 MESES Y 13 DIAS </t>
  </si>
  <si>
    <t>CD-300-FDLU-2020</t>
  </si>
  <si>
    <t xml:space="preserve"> WILSON ENRIQUE RINCÓN GUZMAN </t>
  </si>
  <si>
    <t>PRESTAR LOS SERVICIOS PROFESIONALES COMO ABOGADO PARA PONER EN FUNCIONAMIENTO Y MANTENER EN PLENA OPERATIVIDAD UN (1) PUNTO DE ATENCIÓN AL CONSUMIDOR, AL SERVICIO DE LA COMUNIDAD EN GENERAL Y DE LOS CONSUMIDORES DE LA LOCALIDAD DE USME</t>
  </si>
  <si>
    <t>https://community.secop.gov.co/Public/Tendering/OpportunityDetail/Index?noticeUID=CO1.NTC.1398403&amp;isFromPublicArea=True&amp;isModal=False</t>
  </si>
  <si>
    <t>CD-301-FDLU-2020</t>
  </si>
  <si>
    <t xml:space="preserve"> JULIAN VANEGAS  </t>
  </si>
  <si>
    <t>APOYAR AL EQUIPO DE PRENSA Y COMUNICACIONES DE LA ALCALDIA LOCAL EN LA REALIZACION Y PUBLICACION DE CONTENIDOS DE REDES SOCIALES Y CANALES DE DIVULGACION DIGITAL (SITIO WEB) DE LA ALCALDIA LOCAL.</t>
  </si>
  <si>
    <t>https://community.secop.gov.co/Public/Tendering/ContractNoticePhases/View?PPI=CO1.PPI.9939482&amp;isFromPublicArea=True&amp;isModal=False</t>
  </si>
  <si>
    <t>CD-302-FDLU-2020</t>
  </si>
  <si>
    <t xml:space="preserve"> LEYDI JHOANA RAMIREZ  </t>
  </si>
  <si>
    <t>.1778870</t>
  </si>
  <si>
    <t>PRESTAR LOS SERVICIOS PROFESIONALES EN LA ESTRUCTURACIÓN, FORMULACIÓN, EVALUACIÓN Y SEGUIMIENTO DE LOS PROYECTOS DE INVERSIÓN Y GASTOS DE FUNCIONAMIENTO DE LA ENTIDAD A CARGO DE PLANEACIÓN DEPENDENCIA DEL ÁREA DE GESTIÓN DE DESARROLLO LOCAL DE LA ALCALDÍA LOCAL DE USME</t>
  </si>
  <si>
    <t>https://community.secop.gov.co/Public/Tendering/OpportunityDetail/Index?noticeUID=CO1.NTC.1398047&amp;isFromPublicArea=True&amp;isModal=False</t>
  </si>
  <si>
    <t>CD-303-FDLU-2020</t>
  </si>
  <si>
    <t xml:space="preserve"> JHOAN SANTIAGO MORENO CASTIBLANCO </t>
  </si>
  <si>
    <t>APOYAR LA GESTIÓN DOCUMENTAL DE LA ALCALDÍA LOCAL PARA LA IMPLEMENTACIÓN DEL PROCESO DE VERIFICACIÓN, SOPORTE Y ACOMPAÑAMIENTO, EN EL DESARROLLO DE LAS ACTIVIDADES PROPIAS DE LOS PROCESOS Y ACTUACIONES ADMINISTRATIVAS EXISTENTES DEL ÁREA DE GESTIÓN POLICIVA.</t>
  </si>
  <si>
    <t xml:space="preserve">$28,600,000.00                          </t>
  </si>
  <si>
    <t>https://community.secop.gov.co/Public/Tendering/OpportunityDetail/Index?noticeUID=CO1.NTC.1397409&amp;isFromPublicArea=True&amp;isModal=False</t>
  </si>
  <si>
    <t>CD-304-FDLU-2020</t>
  </si>
  <si>
    <t xml:space="preserve"> WILLIAM AUGUSTO ANGEL SÁNCHEZ </t>
  </si>
  <si>
    <t>PRESTAR LOS SERVICIOS PROFESIONALES EN LA ESTRUCTURACIÓN, FORMULACIÓN, EVALUACIÓN Y SEGUIMIENTO DE LOS PROYECTOS DE INVERSIÓN Y GASTOS DE FUNCIONAMIENTO DE LA ENTIDAD A CARGO DE PLANEACIÓN DEPENDENCIA DEL ÁREA DE GESTIÓN DE DESARROLLO LOCAL DE ALCALDIA LOCAL DE USME.</t>
  </si>
  <si>
    <t>https://community.secop.gov.co/Public/Tendering/OpportunityDetail/Index?noticeUID=CO1.NTC.1397331&amp;isFromPublicArea=True&amp;isModal=False</t>
  </si>
  <si>
    <t>CD-305-FDLU-2020</t>
  </si>
  <si>
    <t xml:space="preserve"> GINNA JHOANA VASQUEZ  </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</si>
  <si>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</si>
  <si>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https://community.secop.gov.co/Public/Tendering/ContractNoticePhases/View?PPI=CO1.PPI.9948442&amp;isFromPublicArea=True&amp;isModal=False</t>
  </si>
  <si>
    <t>CD-306-FDLU-2020</t>
  </si>
  <si>
    <t xml:space="preserve"> ANGELICA SALAMANCA  </t>
  </si>
  <si>
    <t>EL CONTRATISTA SE OBLIGA CON EL FONDO DE DESARROLLO LOCAL A PRESTAR SUS SERVICIOS PROFESIONALES PARA APOYAR LOS TEMAS PRESUPUESTALES EN EL MARCO DEL PLAN DE DESARROLLO 2017-2020</t>
  </si>
  <si>
    <t>https://community.secop.gov.co/Public/Tendering/OpportunityDetail/Index?noticeUID=CO1.NTC.1398475&amp;isFromPublicArea=True&amp;isModal=False</t>
  </si>
  <si>
    <t>CD-307-FDLU-2020</t>
  </si>
  <si>
    <t xml:space="preserve"> RAFAEL PAEZ MENDOZA  </t>
  </si>
  <si>
    <t>.1781616</t>
  </si>
  <si>
    <t xml:space="preserve">4 MESES Y 12 DIAS </t>
  </si>
  <si>
    <t>https://community.secop.gov.co/Public/Tendering/OpportunityDetail/Index?noticeUID=CO1.NTC.1400452&amp;isFromPublicArea=True&amp;isModal=False</t>
  </si>
  <si>
    <t>CD-308-FDLU-2020</t>
  </si>
  <si>
    <t>INGRID SIERRA NARANJO</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</si>
  <si>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</si>
  <si>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https://community.secop.gov.co/Public/Tendering/OpportunityDetail/Index?noticeUID=CO1.NTC.1400510&amp;isFromPublicArea=True&amp;isModal=False</t>
  </si>
  <si>
    <t>CD-309-FDLU-2020</t>
  </si>
  <si>
    <t>NELSON URIBE LAVERDE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</si>
  <si>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Y APLICACIÓN DE PROTOCOLOS DE ELIMINACIÓN Y TRANSFERENCIAS DOCUMENTALES</t>
  </si>
  <si>
    <t>https://community.secop.gov.co/Public/Tendering/ContractNoticePhases/View?PPI=CO1.PPI.9966332&amp;isFromPublicArea=True&amp;isModal=False</t>
  </si>
  <si>
    <t>CD-310-FDLU-2020</t>
  </si>
  <si>
    <t>OSKAR JAVIER GARCIA LESMES</t>
  </si>
  <si>
    <t>PRESTAR LOS SERVICIOS PROFESIONALES, BRINDANDO EL APOYO EN EL IMPULSO DE LOS PROCESOS DE EXTENSION AGROPECUARIA DE LA UNIDAD LOCAL DE ASISTENCIA TECNICA AGROPECUARIA Y AMBIENTAL ULATA DEL AREA DE GESTION DEL DESARROLLO LOCAL DE LA ALCALDIA LOCAL DE USME PARA EL CUMPLIMIENTO DE LA LEY 1876 DE 2017”</t>
  </si>
  <si>
    <t>19-AUG-20</t>
  </si>
  <si>
    <t xml:space="preserve">4 MESES Y 11 DIAS </t>
  </si>
  <si>
    <t>https://community.secop.gov.co/Public/Tendering/OpportunityDetail/Index?noticeUID=CO1.NTC.1402831&amp;isFromPublicArea=True&amp;isModal=False</t>
  </si>
  <si>
    <t>CD-311-FDLU-2020</t>
  </si>
  <si>
    <t>ANGIE PAOLA TIBADUIZA GUTIERREZ</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</si>
  <si>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</si>
  <si>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 xml:space="preserve">$9,655,833.00                           </t>
  </si>
  <si>
    <t>https://community.secop.gov.co/Public/Tendering/OpportunityDetail/Index?noticeUID=CO1.NTC.1404237&amp;isFromPublicArea=True&amp;isModal=False</t>
  </si>
  <si>
    <t>CD-312-FDLU-2020</t>
  </si>
  <si>
    <t xml:space="preserve">JHON GENER SANTOFIMIO RIVERA </t>
  </si>
  <si>
    <t>https://community.secop.gov.co/Public/Tendering/OpportunityDetail/Index?noticeUID=CO1.NTC.1403584&amp;isFromPublicArea=True&amp;isModal=False</t>
  </si>
  <si>
    <t>CD-313-FDLU-2020</t>
  </si>
  <si>
    <t>CARLOS ALBERTO HERNANDEZ MUÑOZ</t>
  </si>
  <si>
    <t>APOYAR JURIDICAMENTE LA EJECUCIÓN DE LAS ACCIONES REQUERIDAS PARA EL TRÁMITE E IMPULSO PROCESAL DE LAS ACTUACIONES CONTRAVENCIONALES Y/O QUERELLAS QUE CURSEN EN LAS INSPECCIONES DE POLICIA DE LOCALIDAD DE USME</t>
  </si>
  <si>
    <t>https://community.secop.gov.co/Public/Tendering/OpportunityDetail/Index?noticeUID=CO1.NTC.1403830&amp;isFromPublicArea=True&amp;isModal=False</t>
  </si>
  <si>
    <t>CD-314-FDLU-2020</t>
  </si>
  <si>
    <t>EDGAR EDUARDO GUTIERREZ VARGAS</t>
  </si>
  <si>
    <t>PRESTAR LOS SERVICIOS PROFESIONALES ESPECIALIZADOS PARA EL DESARROLLO DE LOS PROCESOS Y PROCEDIMIENTOS A CARGO DEL ÁREA DE GESTION POLICIVA DE ALCALDIA LOCAL DE USME</t>
  </si>
  <si>
    <t xml:space="preserve">$36,000,000.00                          </t>
  </si>
  <si>
    <t>https://community.secop.gov.co/Public/Tendering/ContractNoticePhases/View?PPI=CO1.PPI.9980048&amp;isFromPublicArea=True&amp;isModal=False</t>
  </si>
  <si>
    <t>CD-315-FDLU-2020</t>
  </si>
  <si>
    <t>MILTON ROBERTO TORRES</t>
  </si>
  <si>
    <t>https://community.secop.gov.co/Public/Tendering/OpportunityDetail/Index?noticeUID=CO1.NTC.1404311&amp;isFromPublicArea=True&amp;isModal=False</t>
  </si>
  <si>
    <t>CD-316-FDLU-2020</t>
  </si>
  <si>
    <t>YENY ROCIO VASQUEZ LOZANO</t>
  </si>
  <si>
    <t>ASISTENTE ADMINISTRATIVO</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</si>
  <si>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 DESARROLLO LOCAL DE USME PARA EL CUMPLIMIENTO DE LA LEY 1876 DE 2017.</t>
  </si>
  <si>
    <t xml:space="preserve">$12,000,000.00                          </t>
  </si>
  <si>
    <t>https://community.secop.gov.co/Public/Tendering/OpportunityDetail/Index?noticeUID=CO1.NTC.1404996&amp;isFromPublicArea=True&amp;isModal=False</t>
  </si>
  <si>
    <t>CD-317-FDLU-2020</t>
  </si>
  <si>
    <t>https://community.secop.gov.co/Public/Tendering/OpportunityDetail/Index?noticeUID=CO1.NTC.1405244&amp;isFromPublicArea=True&amp;isModal=False</t>
  </si>
  <si>
    <t>CD-318-FDLU-2020</t>
  </si>
  <si>
    <t>JOSE DARIO RAMIREZ CAMELO</t>
  </si>
  <si>
    <t>PRESTAR LOS SERVICIOS PROFESIONALES, BRINDANDO EL APOYO EN EL IMPULSO DE LOS PROCESOS DE EXTENSION AGROPECUARIA DE LA UNIDAD LOCAL DE ASISTENCIA TECNICA AGROPECUARIA Y AMBIENTAL ULATA DEL AREA DE GESTION DEL DESARROLLO LOCAL DE LA ALCALDIA LOCAL DE USME PARA EL CUMPLIMIENTO DE LA LEY 1876 DE 2017</t>
  </si>
  <si>
    <t>https://community.secop.gov.co/Public/Tendering/ContractNoticePhases/View?PPI=CO1.PPI.9979501&amp;isFromPublicArea=True&amp;isModal=False</t>
  </si>
  <si>
    <t>CD-319-FDLU-2020</t>
  </si>
  <si>
    <t>AMANDA PALOMARES</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</si>
  <si>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</si>
  <si>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21-AUG-20</t>
  </si>
  <si>
    <t xml:space="preserve">4 MESES Y 8 DIAS </t>
  </si>
  <si>
    <t>https://community.secop.gov.co/Public/Tendering/ContractNoticePhases/View?PPI=CO1.PPI.9999952&amp;isFromPublicArea=True&amp;isModal=False</t>
  </si>
  <si>
    <t>320-FDLU-2020</t>
  </si>
  <si>
    <t>SERVICIOS POSTALES NACIONALES 4/72</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</si>
  <si>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</si>
  <si>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3-1-2-02-02-01-0006-001</t>
  </si>
  <si>
    <t>Servicios de mensajería</t>
  </si>
  <si>
    <t xml:space="preserve">$17,198,195.00                          </t>
  </si>
  <si>
    <t>03-AUG-20</t>
  </si>
  <si>
    <t>$17.198.195</t>
  </si>
  <si>
    <t>CD-321-FDLU-2020</t>
  </si>
  <si>
    <t xml:space="preserve">MARIA CAMILA LOPEZ FERNANDEZ </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</si>
  <si>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</si>
  <si>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https://community.secop.gov.co/Public/Tendering/OpportunityDetail/Index?noticeUID=CO1.NTC.1405190&amp;isFromPublicArea=True&amp;isModal=False</t>
  </si>
  <si>
    <t>CD-322-FDLU-2020</t>
  </si>
  <si>
    <t xml:space="preserve">JENNIFER MARORY COLMENARES ARDILA </t>
  </si>
  <si>
    <t>https://community.secop.gov.co/Public/Tendering/ContractNoticePhases/View?PPI=CO1.PPI.9988044&amp;isFromPublicArea=True&amp;isModal=False</t>
  </si>
  <si>
    <t>CD-323-FDLU-2020</t>
  </si>
  <si>
    <t>ERIKA MILENA ROSAS PEÑA</t>
  </si>
  <si>
    <t>APOYAR JURIDICAMENTE LA EJECUCION DE LAS ACCIONES REQUERIDAS PARA EL TRAMITE E IMPULSO PROCESAL DE LAS ACTUACIONES CONTRAVENCIONALES Y/O QUERELLAS QUE CURSEN EN LAS INSPECCIONES DE POLICIA DE LA LOCALIDAD DE USME</t>
  </si>
  <si>
    <t xml:space="preserve">$112,124,694.00                         </t>
  </si>
  <si>
    <t>https://community.secop.gov.co/Public/Tendering/ContractNoticePhases/View?PPI=CO1.PPI.9988057&amp;isFromPublicArea=True&amp;isModal=False</t>
  </si>
  <si>
    <t>CONSECUTIVOANULADO</t>
  </si>
  <si>
    <t>CD-325-FDLU-2020</t>
  </si>
  <si>
    <t>SANDRA LILIANA PINEDA NEME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</si>
  <si>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</si>
  <si>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 xml:space="preserve">4 MESES Y 10 DIAS </t>
  </si>
  <si>
    <t>https://community.secop.gov.co/Public/Tendering/OpportunityDetail/Index?noticeUID=CO1.NTC.1407006&amp;isFromPublicArea=True&amp;isModal=False</t>
  </si>
  <si>
    <t>CD-326-FDLU-2021</t>
  </si>
  <si>
    <t>STEFANNY GARCÍA DUEÑAS</t>
  </si>
  <si>
    <t>PRESTAR APOYO ASISTENCIAL EN LOS PROCESOS ADMINISTRATIVOS DE DISTRIBUCIÓN Y NOTIFICACIÓN DE CORRESPONDENCIA, DE LAS DIFERENTES DEPENDENCIAS DE LA ALCALDÍA LOCAL DE USME</t>
  </si>
  <si>
    <t>https://community.secop.gov.co/Public/Tendering/OpportunityDetail/Index?noticeUID=CO1.NTC.1406750&amp;isFromPublicArea=True&amp;isModal=False</t>
  </si>
  <si>
    <t>CD-327-FDLU-2021</t>
  </si>
  <si>
    <t>LUIS FELIPE RIVEROS</t>
  </si>
  <si>
    <t>PRESTAR LOS SERVICIOS OPERATIVOS, BRINDANDO APOYO OPERATIVO EN LOS PROCESOS DE PRODUCCIÓN DE MATERIAL VEGETAL Y FUNCIONAMIENTO DEL VIVERO DE LA UNIDAD LOCAL DE ASISTENCIA TÉCNICA AGROPECUARIA Y AMBIENTAL ULATA DEL ÁREA DE GESTIÓN DE DESARROLLO LOCAL DE LA ALCALDÍA LOCAL DE USME PARA EL CUMPLIMIENTO DE LA LEY 1876 DE 2017</t>
  </si>
  <si>
    <t xml:space="preserve">$12,375,000.00                          </t>
  </si>
  <si>
    <t>https://community.secop.gov.co/Public/Tendering/ContractNoticePhases/View?PPI=CO1.PPI.9999898&amp;isFromPublicArea=True&amp;isModal=False</t>
  </si>
  <si>
    <t>CD-328-FDLU-2021</t>
  </si>
  <si>
    <t>CARLO ARTURO LAGOS</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</si>
  <si>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</si>
  <si>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 xml:space="preserve">$9,363,232.00                           </t>
  </si>
  <si>
    <t>https://community.secop.gov.co/Public/Tendering/ContractNoticePhases/View?PPI=CO1.PPI.10000742&amp;isFromPublicArea=True&amp;isModal=False</t>
  </si>
  <si>
    <t>CD-329-FDLU-2021</t>
  </si>
  <si>
    <t>ELIZABETH GARCIA SIERRA</t>
  </si>
  <si>
    <t>https://community.secop.gov.co/Public/Tendering/ContractNoticePhases/View?PPI=CO1.PPI.10001360&amp;isFromPublicArea=True&amp;isModal=False</t>
  </si>
  <si>
    <t>CD-330-FDLU-2025</t>
  </si>
  <si>
    <t>ALIET CONSTAZA SANCHEZ SUAREZ</t>
  </si>
  <si>
    <t>APOYAR JURÍDICAMENTE LA EJECUCIÓN DE LAS ACCIONES REQUERIDAS PARA LA DEPURACION DE LAS ACTUACIONES ADMINISTRATIVAS QUE CURSAN EN LA ALCALDÍA LOCAL DE USME.</t>
  </si>
  <si>
    <t>https://community.secop.gov.co/Public/Tendering/OpportunityDetail/Index?noticeUID=CO1.NTC.1408727&amp;isFromPublicArea=True&amp;isModal=False</t>
  </si>
  <si>
    <t>CD-331-FDLU-2020</t>
  </si>
  <si>
    <t xml:space="preserve">ALVARO JAVIER PAEZ </t>
  </si>
  <si>
    <t>PRESTAR LOS SERVICIOS PROFESIONALES COMO INGENIERO PARA PONER EN FUNCIONAMIENTO Y MANTENER EN PLENA OPERATIVIDAD UN (1) PUNTO DE ATENCIÓN AL CONSUMIDOR, AL SERVICIO DE LA COMUNIDAD EN GENERAL Y DE LOS CONSUMIDORES DE LA LOCALIDAD DE USME.</t>
  </si>
  <si>
    <t xml:space="preserve">$44,849,878.00                          </t>
  </si>
  <si>
    <t>https://community.secop.gov.co/Public/Tendering/OpportunityDetail/Index?noticeUID=CO1.NTC.1408925&amp;isFromPublicArea=True&amp;isModal=False</t>
  </si>
  <si>
    <t>CD-332-FDLU-2027</t>
  </si>
  <si>
    <t>YEISON RICARDO ÑIAMPIRA</t>
  </si>
  <si>
    <t>PRESTAR LOS SERVICIOS PROFESIONALES COMO INGENIERO PARA PONER EN FUNCIONAMIENTO Y MANTENER EN PLENA OPERATIVIDAD UN (1) PUNTO DE ATENCIÓN AL CONSUMIDOR, AL SERVICIO DE LA COMUNIDAD EN GENERAL Y DE LOS CONSUMIDORES DE LA LOCALIDAD DE USME</t>
  </si>
  <si>
    <t>https://community.secop.gov.co/Public/Tendering/OpportunityDetail/Index?noticeUID=CO1.NTC.1408938&amp;isFromPublicArea=True&amp;isModal=False</t>
  </si>
  <si>
    <t>CD-333-FDLU-2028</t>
  </si>
  <si>
    <t>ASTRID DIRLEY RUBIANO HILARION</t>
  </si>
  <si>
    <t>https://community.secop.gov.co/Public/Tendering/OpportunityDetail/Index?noticeUID=CO1.NTC.1412096&amp;isFromPublicArea=True&amp;isModal=False</t>
  </si>
  <si>
    <t>CD-334-FDLU-2029</t>
  </si>
  <si>
    <t>ALBERTO VILLAMIZAR DIMAS</t>
  </si>
  <si>
    <t xml:space="preserve">INGENIERO CERROS </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</si>
  <si>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</si>
  <si>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 xml:space="preserve">4 MESES Y 7 DIAS </t>
  </si>
  <si>
    <t>https://community.secop.gov.co/Public/Tendering/OpportunityDetail/Index?noticeUID=CO1.NTC.1412181&amp;isFromPublicArea=True&amp;isModal=False</t>
  </si>
  <si>
    <t>CD-335-FDLU-2030</t>
  </si>
  <si>
    <t>MARCELA CAMACHO BENAVIDES</t>
  </si>
  <si>
    <t>https://community.secop.gov.co/Public/Tendering/OpportunityDetail/Index?noticeUID=CO1.NTC.1412654&amp;isFromPublicArea=True&amp;isModal=False</t>
  </si>
  <si>
    <t>336-FDLU-2030</t>
  </si>
  <si>
    <t>SECRETARÍA DISTRITAL DE SALUD, SUBRED NORTE, SUR, SUR OCCIDENTE Y CENTRO ORIENTE.</t>
  </si>
  <si>
    <t>PRESTAR APOYO EN EL ÁREA DE GESTIÓN DE DESARROLLO LOCAL DE USME EN ATENCIÓN AL PUBLICO, RECOPILACIÓN DE INFORMACIÓN Y DIGITALIZACION ELABORACIÓN Y ACTUALIZACIÓN DE DOCUMENTOS FÍSICOS Y EN MEDIO MAGNÉTICO</t>
  </si>
  <si>
    <t xml:space="preserve">$482,278,732.00                         </t>
  </si>
  <si>
    <t>MC-010-FDLU-2020</t>
  </si>
  <si>
    <t>337-FDLU-2030</t>
  </si>
  <si>
    <t>CAF ASESORES DE SEGUROS LTDA</t>
  </si>
  <si>
    <t>PRESTACIÓN DE SERVICIOS ESPECIALIZADOS, PARA LOS SERVICIOS DE INTERMEDIACIÓN DE SEGUROS Y ACOMPAÑAMIENTO PERMANENTE A LA ALCALDÍA LOCAL DE USME PARA LA ADECUADA PROTECCIÓN DE LAS PERSONAS, BIENES E INTERESES PATRIMONIALES DE SU PROPIEDAD Y POR AQUELLOS POR LOS CUALES SEA O LLEGARE A SER LEGALMENTE RESPONSABLE</t>
  </si>
  <si>
    <t xml:space="preserve">NO GENERA SIPSE </t>
  </si>
  <si>
    <t xml:space="preserve">1 AÑO </t>
  </si>
  <si>
    <t>CD-338-FDLU-2020</t>
  </si>
  <si>
    <t>NELSON DANIEL SANTIAGO CRUZ UMBA</t>
  </si>
  <si>
    <t>3 MESES 20 DIAS</t>
  </si>
  <si>
    <t>https://community.secop.gov.co/Public/Tendering/OpportunityDetail/Index?noticeUID=CO1.NTC.1436997&amp;isFromPublicArea=True&amp;isModal=False</t>
  </si>
  <si>
    <t>CD-339-FDLU-2020</t>
  </si>
  <si>
    <t>CRISTIAN CAMILO VALENCIA BEJARANO</t>
  </si>
  <si>
    <t>PRESTAR LOS SERVICIOS PROFESIONALES, BRINDANDO APOYO EN EL IMPULSO DEL SERVICIO DE EXTENSIÓN AGROPECUARIA Y AMBIENTAL DE LA UNIDAD LOCAL DE ASISTENCIA TENICA AGROPECUARIA Y AMBIENTAL ULATA DEL ÁREA DE GESTIÓN DEL DESARROLLO LOCAL DE LA ALCALDÍA LOCAL DE USME PARA EL CUMPLIMIENTO DE LA LEY 1846 DE 2017</t>
  </si>
  <si>
    <t xml:space="preserve">$21,023,380.00                          </t>
  </si>
  <si>
    <t xml:space="preserve">3 MESES Y 16 DIAS </t>
  </si>
  <si>
    <t>https://community.secop.gov.co/Public/Tendering/OpportunityDetail/Index?noticeUID=CO1.NTC.1438011&amp;isFromPublicArea=True&amp;isModal=False</t>
  </si>
  <si>
    <t>340-FDLU-2020</t>
  </si>
  <si>
    <t>ANUAR ESFUERZOS TÉCNICOS , ADMINISTRATIVOS Y FINANCIEROS, QUE CONTRIBUYAN AL CUMPLIMIENTO DE LOS PROTOCOLOS DE BIOSEGURIDAD PARA LA REACTIVACIÓN ECONÓMICA DE LAS LOCALIDADES DE BOGOTÁ, A TRAVÉS DE ACCIONES DE INFORMACIÓN, EDUCACIÓN Y COMUNICACIÓN EN SALUD-IEC, ENFOCADAS A ORIENTAR A LOS TRABAJADORES RESPPECTO AL USO ADECUADO DE LOS ELEMENTOS DE BIOSEGURIDAD CONTENIDOS EN LOS KITS, ACTIVIDADES QUE SERAN DESARROLLADAS POR PERFILES IDÓNEOS EN SEGURIDAD Y SALUD EN EL TRABAJO , ASÍ COMO LA ENTREGA DE LOS KITS DE ELEMENTOS DE BIOSEGURIDAD A MICROEMPRESAS, ESTABLECIMIENTOS, LOCALES COMERCIALES Y VENDEDORES INFORMALES; EN EL MARCO DEL PROGRAMA CUMPLIMIENTO DE PROTOCOLOS DE BIOSEGURIDAD PARA LA ADAPTACIÓN Y REACTIVACIÓN ECONOMICA DEL EJE ADAPTACIÓN Y TRANSFORMACIÓN PRODUCTIVA DE LA ESTRATEGIA DE REACTIVACIÓN ECONOMICA LOCAL - EMRE LOCAL</t>
  </si>
  <si>
    <t>3-3-6-15-02-17-1408-000</t>
  </si>
  <si>
    <t>Infraestructura para la recreación y la convivencia</t>
  </si>
  <si>
    <t xml:space="preserve">$8176,995,736.00                        </t>
  </si>
  <si>
    <t>341-FDLU-2020</t>
  </si>
  <si>
    <t>EMPRESA DE TELECOMUNICACIONES DE BOGOTÁ</t>
  </si>
  <si>
    <t>LA PRESTACIÓN DEL SERVICIO DE INTERNET Y CONECTIVIDAD BANDA ANCHA PARA LA ALCALDÍA LOCAL DE USME Y SUS DEPENDENCIAS</t>
  </si>
  <si>
    <t xml:space="preserve">$19,539,324.00                          </t>
  </si>
  <si>
    <t>CD-342-FDLU-2020</t>
  </si>
  <si>
    <t>YENNIFER YURANI MUÑOZ FRACICA</t>
  </si>
  <si>
    <t>APOYAR LA GESTIÓN DOCUMENTAL DE LA ALCALDÍA LOCAL PARA LA IMPLEMENTACIÓN DEL PROCESO DE VERIFICACIÓN, SOPORTE Y ACOMPAÑAMIENTO, EN EL DESARROLLO DE LAS ACTIVIDADES PROPIAS DE LOS PROCESOS Y ACTUACIONES ADMINISTRATIVAS EXISTENTES DEL ÁREA DE GESTIÓN POLICIVA</t>
  </si>
  <si>
    <t>https://community.secop.gov.co/Public/Tendering/OpportunityDetail/Index?noticeUID=CO1.NTC.1447740&amp;isFromPublicArea=True&amp;isModal=False</t>
  </si>
  <si>
    <t>CD-343-FDLU-2020</t>
  </si>
  <si>
    <t>ALEJANDRA QUINTERO VERA</t>
  </si>
  <si>
    <t xml:space="preserve">REFERENTE PIGA </t>
  </si>
  <si>
    <t>APOYAR LA FORMULACIÓN, EJECUCIÓN, SEGUIMIENTO Y MEJORA CONTINUA DE LAS HERRAMIENTAS QUE CONFORMAN LA GESTIÓN AMBIENTAL INSTITUCIONAL DE LA ALCALDÍA LOCAL</t>
  </si>
  <si>
    <t>https://community.secop.gov.co/Public/Tendering/OpportunityDetail/Index?noticeUID=CO1.NTC.1448402&amp;isFromPublicArea=True&amp;isModal=False</t>
  </si>
  <si>
    <t>CD-344-FDLU-2020</t>
  </si>
  <si>
    <t>JHON ALEXANDER TIBADUIZA CASTAÑEDA</t>
  </si>
  <si>
    <t>APOYAR JURIDICAMENTE LA EJECUCION DE LAS ACCIONES REQUERIDAS PARA LA DEPURACIÓN DE LAS ACTUACIONES ADMINISTRATIVAS QUE CURSAN EN LA ALCALDÍA LOCAL DE USME</t>
  </si>
  <si>
    <t>https://community.secop.gov.co/Public/Tendering/OpportunityDetail/Index?noticeUID=CO1.NTC.1448273&amp;isFromPublicArea=True&amp;isModal=False</t>
  </si>
  <si>
    <t>CD-345-FDLU-2020</t>
  </si>
  <si>
    <t>JENNY ALEJANDRA FAJARDO PEÑA</t>
  </si>
  <si>
    <t>APOYAR LA GESTIÓN DOCUMENTAL DE LA ALCALDIA LOCAL EN LA IMPLEMENTACIÓN DE LOS PROCESOS DE CLASIFICACIÓN, ORDENACIÓN, SELECCIÓN NATURAL FOLIACIÓN, IDENTIFICACIÓN, LEVANTAMIENTOS DE INVENTARIOS, ALMACENAMIENTO Y APLICACIÓN DE PROTOCOLOS DE ELIMINACIÓN Y TRANSFERENCIAS DOCUMENTALES.”</t>
  </si>
  <si>
    <t>https://community.secop.gov.co/Public/Tendering/OpportunityDetail/Index?noticeUID=CO1.NTC.1448441&amp;isFromPublicArea=True&amp;isModal=False</t>
  </si>
  <si>
    <t>CD-346-FDLU-2020</t>
  </si>
  <si>
    <t>OSCAR ALEJANDRO RODRIGUEZ CAMACHO</t>
  </si>
  <si>
    <t xml:space="preserve">$15,917,494.00                          </t>
  </si>
  <si>
    <t>https://community.secop.gov.co/Public/Tendering/OpportunityDetail/Index?noticeUID=CO1.NTC.1448199&amp;isFromPublicArea=True&amp;isModal=False</t>
  </si>
  <si>
    <t>CD-347-FDLU-2020</t>
  </si>
  <si>
    <t>OSCAR ALEXANDER LOZANO ARANDA</t>
  </si>
  <si>
    <t>“PRESTAR LOS SERVICIOS DE APOYO LOGÍSTICO QUE SE REQUIERAN EN EL DESARROLLO DE LAS ACTIVIDADES EN LAS DIFERENTES DEPENDENCIAS Y SEDES A CARGO DEL FONDO DE DESARROLLO LOCAL DE USME”.</t>
  </si>
  <si>
    <t xml:space="preserve">$11,366,666.00                          </t>
  </si>
  <si>
    <t>https://community.secop.gov.co/Public/Tendering/OpportunityDetail/Index?noticeUID=CO1.NTC.1448446&amp;isFromPublicArea=True&amp;isModal=False</t>
  </si>
  <si>
    <t>CD-348-FDLU-2020</t>
  </si>
  <si>
    <t>BRAYAN GUILERMO BARRAGAN</t>
  </si>
  <si>
    <t>APOYAR JURÍDICAMENTE LA EJECUCIÓN DE LAS ACCIONES REQUERIDAS PARA EL TRÁMITE E IMPULSO PROCESAL DE LAS ACTUACIONES CONTRAVENCIONALES Y/O QUERELLAS QUE CURSEN EN LAS INSPECCIONES DE POLICÍA DE LA LOCALIDAD DE USME LOCAL DE USME</t>
  </si>
  <si>
    <t xml:space="preserve">3 MESES Y 15 DIAS </t>
  </si>
  <si>
    <t>https://community.secop.gov.co/Public/Tendering/OpportunityDetail/Index?noticeUID=CO1.NTC.1449866&amp;isFromPublicArea=True&amp;isModal=False</t>
  </si>
  <si>
    <t>CD-349-FDLU-2020</t>
  </si>
  <si>
    <t>NATALIA PAOLA SÁNCHEZ CABRERA</t>
  </si>
  <si>
    <t xml:space="preserve">PROFESIONAL DERECHOS HUMANOS </t>
  </si>
  <si>
    <t>PRESTAR LOS SERVICIOS PROFESIONALES EN DERECHOS HUMANOS PARA APOYAR A LA ALCALDIA LOCAL DE USME EN LAS GESTIONES Y PROCEDIMIENTOS ADMINISTRATIVOS EN LA POLITICA PUBLICA DE JUSTICIA TRANSICIONAL, PAZ Y POST CONFLICTO</t>
  </si>
  <si>
    <t xml:space="preserve">$26,666,667.00                          </t>
  </si>
  <si>
    <t>https://community.secop.gov.co/Public/Tendering/OpportunityDetail/Index?noticeUID=CO1.NTC.1450611&amp;isFromPublicArea=True&amp;isModal=False</t>
  </si>
  <si>
    <t>CD-350-FDLU-2020</t>
  </si>
  <si>
    <t>JONATHAN RODRIGUEZ VELASQUEZ</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</si>
  <si>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</si>
  <si>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 xml:space="preserve">$25,850,000.00                          </t>
  </si>
  <si>
    <t>https://community.secop.gov.co/Public/Tendering/OpportunityDetail/Index?noticeUID=CO1.NTC.1450460&amp;isFromPublicArea=True&amp;isModal=False</t>
  </si>
  <si>
    <t>CD-351-FDLU-2020</t>
  </si>
  <si>
    <t xml:space="preserve">DAVID PAEZ </t>
  </si>
  <si>
    <t>APOYAR Y DAR SOPORTE TÉCNICO ELÉCTRICO A LAS DIFERENTES SEDES Y DEPENDENCIAS DE LA ALCALDÍA LOCAL DE USME”</t>
  </si>
  <si>
    <t>https://community.secop.gov.co/Public/Tendering/OpportunityDetail/Index?noticeUID=CO1.NTC.1450905&amp;isFromPublicArea=True&amp;isModal=False</t>
  </si>
  <si>
    <t>352-FDLU-2020</t>
  </si>
  <si>
    <t xml:space="preserve">ELVIRA ORJUELA SULVARAN </t>
  </si>
  <si>
    <t xml:space="preserve">3 MESES 13 DIAS </t>
  </si>
  <si>
    <t>SASI-009-FDLU-2020</t>
  </si>
  <si>
    <t>353-FDLU-2020</t>
  </si>
  <si>
    <t xml:space="preserve">COMERCIALIZADORA SERLE.COM </t>
  </si>
  <si>
    <t>CONTRATAR A TITULO DE COMPRAVENTA, BAJO LA MODALIDAD DE PRECIOS FIJOS LA ADQUISICIÓN DE EQUIPOS TÉCNOLOGICOS PARA LAS DIFERENTES DEPENDENCIAS DE LA ALCALDIA LOCAL DE USME</t>
  </si>
  <si>
    <t xml:space="preserve">$305,000,000.00                         </t>
  </si>
  <si>
    <t>302,200,000</t>
  </si>
  <si>
    <t>https://community.secop.gov.co/Public/Tendering/OpportunityDetail/Index?noticeUID=CO1.NTC.1407934&amp;isFromPublicArea=True&amp;isModal=False</t>
  </si>
  <si>
    <t>SAMC-007-FDLU-2020</t>
  </si>
  <si>
    <t>354-FDLU-2020</t>
  </si>
  <si>
    <t xml:space="preserve">ASEGURADORA SOLIDARIA </t>
  </si>
  <si>
    <t xml:space="preserve">SELECCION ABREVIADA MENOR CUANTIA </t>
  </si>
  <si>
    <t>CONTRATAR LOS SEGUROS QUE AMPAREN LOS INTERESES PATRIMONIALES ACTUALES Y FUTUROS, ASÍ COMO LOS BIENES DE PROPIEDAD DEL FONDO DE DESARROLLO LOCAL DE USME, QUE ESTÉN BAJO SU RESPONSABILIDAD Y CUSTODIA Y AQUELLOS QUE SEAN ADQUIRIDOS PARA DESARROLLAR LAS FUNCIONES INHERENTES A SU ACTIVIDAD, ASÍ COMO LA EXPEDICIÓN DE CUALQUIER OTRA PÓLIZA DE SEGUROS QUE REQUIERA LA ENTIDAD EN EL DESARROLLO DE SU ACTIVIDAD</t>
  </si>
  <si>
    <t>1415/0001  (INVERSION DIRECTA)</t>
  </si>
  <si>
    <t xml:space="preserve">9 MESES 29 DIAS </t>
  </si>
  <si>
    <t>CD-355-FDLU-2020</t>
  </si>
  <si>
    <t>MARIO ANDRES MUÑOZ</t>
  </si>
  <si>
    <t>GESTOR CULTURAL</t>
  </si>
  <si>
    <t>PRESTAR LOS SERVICIOS DE APOYO COMO GESTOR CULTURAL PARA LA PROMOCIÓN, ORIENTACIÓN Y EL FORTALECIMIENTO DE LOS PROCESOS CULTURALES Y ARTÍSTICOS IMPULSADOS POR LA ALCALDÍA LOCAL DE USME</t>
  </si>
  <si>
    <t xml:space="preserve">$13,487,442.00                          </t>
  </si>
  <si>
    <t xml:space="preserve">3 MESES Y 10 DIAS </t>
  </si>
  <si>
    <t>https://community.secop.gov.co/Public/Tendering/OpportunityDetail/Index?noticeUID=CO1.NTC.1457910&amp;isFromPublicArea=True&amp;isModal=False</t>
  </si>
  <si>
    <t>MC-011-FDLU-2020</t>
  </si>
  <si>
    <t>356-FDLU-2020</t>
  </si>
  <si>
    <t>COMERCIALIZADORA BENDITO SAS</t>
  </si>
  <si>
    <t>ADQUISICIÓN DE CHAQUETAS INSTITUCIONALES PARA LOS SERVIDORES PÚBLICOS Y/O CONTRATISTAS QUE EJERCEN Y CUMPLEN FUNCIONES Y OBLIGACIONES PROPIAS DE LA ALCALDÍA LOCAL DE USME</t>
  </si>
  <si>
    <t>3-3-1-15-01-11-1407-000</t>
  </si>
  <si>
    <t>Desarrollo integral promoción y apoyo de la cultura y el deporte</t>
  </si>
  <si>
    <t xml:space="preserve">$23,987,294.00                          </t>
  </si>
  <si>
    <t>23/09/2020</t>
  </si>
  <si>
    <t>21/11/2020</t>
  </si>
  <si>
    <t>2  MESES</t>
  </si>
  <si>
    <t>$23.987.294</t>
  </si>
  <si>
    <t>CD-357-FDLU-2020</t>
  </si>
  <si>
    <t xml:space="preserve">CATALINA ZULUAGA </t>
  </si>
  <si>
    <t>PRESTAR LOS SERVICIOS PROFESIONALES A LA ALCALDIA LOCAL DE USME, PARA LA EJECUCION DE LOS PROCESOS, ACTIVIDADES Y ESTRATEGIAS ADMINISTRATIVAS Y DE CAMPO, EN EL MARCO DE LA POLITICA DE REACTIVACION ECONOMICA DISRITAL, DE ACUERDO CON LA NUEVA REALIDAD PARA BOGOTA, ORIGINADA POR LA EMERGENCIA ECONOMICA, SOIAL Y ECOLOGICA CAUSADA POR EL CORONAVIRUS COVID-19”.</t>
  </si>
  <si>
    <t xml:space="preserve">$23,011,604.00                          </t>
  </si>
  <si>
    <t xml:space="preserve">3 MESES Y 7 DIAS </t>
  </si>
  <si>
    <t>https://community.secop.gov.co/Public/Tendering/ContractNoticePhases/View?PPI=CO1.PPI.10416990&amp;isFromPublicArea=True&amp;isModal=False</t>
  </si>
  <si>
    <t>CD-358-FDLU-2020</t>
  </si>
  <si>
    <t>MARTHA LILIANA MARTINEZ</t>
  </si>
  <si>
    <t>PRESTAR LOS SERVICIOS PROFESIONALES PARA LOS PROCESOS DE COMUNICACIÓN, ORIENTACIÓN Y VISIBILIZACIÓN DE LA POLITICA PUBLICA DE DISCAPACIDAD, ELABORACIÓN DE PROYECTOS Y FOMENTO DE LA PARTICIPACIÓN DE LA COMUNIDAD EN LOS ESPACIOS DE PARTICIPACIÓN DE LA LOCALIDAD DE USME</t>
  </si>
  <si>
    <t>https://community.secop.gov.co/Public/Tendering/OpportunityDetail/Index?noticeUID=CO1.NTC.1465855&amp;isFromPublicArea=True&amp;isModal=False</t>
  </si>
  <si>
    <t>CD-359-FDLU-2020</t>
  </si>
  <si>
    <t>OSCAR FLECHAS OROZCO</t>
  </si>
  <si>
    <t>PRESTAR LOS SERVICIOS TÉCNICOS EN LOS PROCESOS ADMINISTRATIVOS, CONTABLES Y PRESUPUESTALES QUE ADELANTE EL FONDO DE DESARROLLO LOCAL DE USME, ESPECIALMENTE EN LO CONCERNIENTE A LA LIQUIDACIÓN DE APORTES AL SISTEMA DE SEGURIDAD SOCIAL</t>
  </si>
  <si>
    <t xml:space="preserve">3 MESES Y 6 DIAS </t>
  </si>
  <si>
    <t xml:space="preserve">https://community.secop.gov.co/Public/Tendering/OpportunityDetail/Index?noticeUID=CO1.NTC.1466515&amp;isFromPublicArea=True&amp;isModal=False </t>
  </si>
  <si>
    <t>360-FDLU-2020</t>
  </si>
  <si>
    <t>COMPENSAR</t>
  </si>
  <si>
    <t xml:space="preserve">COMPENSAR se obliga a prestar los servicios requeridos para operar el programa Empleos de Emergencia que busca generar empleo local temporal a trabajadores de baja cualificación de las localidades que suscriben este contrato, en el marco de la contención y mitigación del Covid-19, la declaratoria de emergencia sanitaria en todo el territorio nacional y la calamidad pública declarada en la ciudad de Bogotá D.C. para promover la reactivación económica local.   </t>
  </si>
  <si>
    <t xml:space="preserve">$1418,476,523.00                        </t>
  </si>
  <si>
    <t>1,418,476,523</t>
  </si>
  <si>
    <t>https://www.contratos.gov.co/consultas/detalleProceso.do?numConstancia=20-22-19184&amp;g-recaptcha-response=03AGdBq268zu0Ig0b2ERfxwWCXWRJmTvr19Mj4qcwPzFoNGnJq2Q2HGg8dVvR2JbPl9YAYSYIbU_RrcrNYWARruTEZlFJ0I2snWR4_eq-MrCaPKiiWBp1xo8f49tAwR1NIS-Mmm-VdS_mtFIty-EdghgMGsFhw1XC9W4rGTUcpw0P0Gr3HKsuIVynfzyIOBQCHEHCITl9nLh5V_04F994-XnDpLBoX1FLZkZViZxQjr23ALKYq7JoZHLVRxmoKEpugf0RwjDVozWHb6SA0Qp69NDH2tl15rw3CFKRWQTaq_jCws8uFKAmE6AoUiTscewmUgtDqODqsGUQVrL0TfqbI28HUYfXMQ_TFSOyv0NjT0-44tTKsqMtJeeN9kOPWohK2Hy4u8pgowUmcncn_PdowuQUSdW54Gmyhb1EVKqNjFzXIyeMIOCSknZxPGeqKTaDEOkuyywUUQBTGvTMrGZioU9K1OHOKsW6S_FG6ofiC0ihgc_V-Y4I3fT8pA0T_3-qUXgKCM8R7Ly5ZiBHrnSewDFBXbQFD_zg1zw</t>
  </si>
  <si>
    <t>CD-361-FDLU-2020</t>
  </si>
  <si>
    <t>ROBERTO ALFONSO GOMEZ HERNANDEZ</t>
  </si>
  <si>
    <t>PRESTAR LOS SERVICIOS PROFESIONALES ESPECIALIZADOS EN LA PRESENTACIÓN, FORMULACIÓN, SEGUIMIENTO Y EVALUACIÓN DE LOS PROYECTOS DE INVERSIÓN DE INFRAESTRUCTURA Y OBRAS CIVILES A CARGO DE LA OFICINA DE INFRAESTRUCTURA DEL ÁREA DE GESTIÓN DE DESARROLLO LOCAL DE LA ALCALDÍA LOCAL DE USME</t>
  </si>
  <si>
    <t xml:space="preserve">$46,084,660.00                          </t>
  </si>
  <si>
    <t xml:space="preserve">https://community.secop.gov.co/Public/Tendering/OpportunityDetail/Index?noticeUID=CO1.NTC.1468308&amp;isFromPublicArea=True&amp;isModal=False </t>
  </si>
  <si>
    <t>CD-362-FDLU-2020</t>
  </si>
  <si>
    <t>CLARA PATRICIA GUTIERREZ SUAREZ</t>
  </si>
  <si>
    <t>https://community.secop.gov.co/Public/Tendering/OpportunityDetail/Index?noticeUID=CO1.NTC.1468120&amp;isFromPublicArea=True&amp;isModal=False</t>
  </si>
  <si>
    <t>CD-363-FDLU-2020</t>
  </si>
  <si>
    <t>YEISSON GERARDO SUA CAJAMARCA ZAPATA</t>
  </si>
  <si>
    <t>APOYAR JURÍDICAMENTE LA EJECUCIÓN DE LAS ACCIONES REQUERIDAS PARA EL TRÁMITE E IMPULSO PROCESAL DE LAS ACTUACIONES CONTRAVENCIONALES Y/O QUERELLAS QUE CURSEN EN LAS INSPECCIONES DE POLICÍA DE LA LOCALIDAD DE USME</t>
  </si>
  <si>
    <t xml:space="preserve">https://community.secop.gov.co/Public/Tendering/OpportunityDetail/Index?noticeUID=CO1.NTC.1468301&amp;isFromPublicArea=True&amp;isModal=False </t>
  </si>
  <si>
    <t>CD-364-FDLU-2020</t>
  </si>
  <si>
    <t>JIMY ALEXANDER TOLOZA MELO</t>
  </si>
  <si>
    <t>PRESTAR LOS SERVICIOS ASISTENCIALES PARA APOYAR LA PUESTA EN FUNCIONAMIENTO Y MANTENER EN PLENA OPERATIVIDAD UN (1) PUNTO DE ATENCION AL CONSUMIDOR, AL SERVICIO DE LA COMUNIDAD EN GENERAL Y DE LOS CONSUMIDORES DE LA LOCALIDAD DE USME</t>
  </si>
  <si>
    <t>https://community.secop.gov.co/Public/Tendering/OpportunityDetail/Index?noticeUID=CO1.NTC.1467854&amp;isFromPublicArea=True&amp;isModal=False</t>
  </si>
  <si>
    <t>CD-365-FDLU-2020</t>
  </si>
  <si>
    <t>Wilson Molano Pérez</t>
  </si>
  <si>
    <t>APOYAR TÉCNICAMENTE LAS DISTINTAS ETAPAS DE LOS PROCESOS DE COMPETENCIA DE LAS INSPECCIONES DE POLICÍA DE LA LOCALIDAD DE USME, SEGÚN REPARTO</t>
  </si>
  <si>
    <t xml:space="preserve">$89,699,755.00                          </t>
  </si>
  <si>
    <t>https://community.secop.gov.co/Public/Tendering/ContractNoticePhases/View?PPI=CO1.PPI.10440986&amp;isFromPublicArea=True&amp;isModal=False</t>
  </si>
  <si>
    <t>CD-366-FDLU-2020</t>
  </si>
  <si>
    <t>Andres mauricio betancourt florez</t>
  </si>
  <si>
    <t xml:space="preserve">https://community.secop.gov.co/Public/Tendering/ContractNoticePhases/View?PPI=CO1.PPI.10441348&amp;isFromPublicArea=True&amp;isModal=False </t>
  </si>
  <si>
    <t>CD-367-FDLU-2020</t>
  </si>
  <si>
    <t>EDWIN PEDROZA CARDENAS</t>
  </si>
  <si>
    <t>APOYAR JURÍDICAMENTE LA EJECUCIÓN DE LAS ACCIONES REQUERIDAS PARA EL TRÁMITE E IMPULSO PROCESAL DE LAS ACTUACIONES CONVENCIONALES Y/O QUERELLAS QUE CURSEN EN LAS INSPECCIONES DE POLICÍA DE LA LOCALIDAD DE USME.</t>
  </si>
  <si>
    <t>https://community.secop.gov.co/Public/Tendering/ContractNoticePhases/View?PPI=CO1.PPI.10441551&amp;isFromPublicArea=True&amp;isModal=False</t>
  </si>
  <si>
    <t>CD-368-FDLU-2020</t>
  </si>
  <si>
    <t>APOYAR AL ALCALDE LOCAL EN EL FORTALECIMIENTO E INCLUSIÓN DE LAS COMUNIDADES NEGRAS, AFROCOLOMBIANAS Y PALENQUERAS EN EL MARCO DE LA POLÍTICA PÚBLICA DISTRITAL AFRODESCENDIENTESY LOS ESPACIOS DE PARTICIPACIÓN.”</t>
  </si>
  <si>
    <t>https://community.secop.gov.co/Public/Tendering/ContractNoticePhases/View?PPI=CO1.PPI.10443681&amp;isFromPublicArea=True&amp;isModal=False</t>
  </si>
  <si>
    <t>CD-369-FDLU-2020</t>
  </si>
  <si>
    <t>liliana mahecha rodriguez</t>
  </si>
  <si>
    <t xml:space="preserve">3 MESES Y 3 DIAS </t>
  </si>
  <si>
    <t>https://community.secop.gov.co/Public/Tendering/ContractNoticePhases/View?PPI=CO1.PPI.10449136&amp;isFromPublicArea=True&amp;isModal=False</t>
  </si>
  <si>
    <t>CD-370-FDLU-2020</t>
  </si>
  <si>
    <t>HAMER PACHECO ROJAS</t>
  </si>
  <si>
    <t>PRESTAR LOS SERVICIOS ASISTENCIALES EN LOS PROCESOS DE ATENCION DE EMERGENCIAS Y LAS ACTUACIONES ADMINISTRATIVAS QUE SE ADELANTEN CONFORME A LA NORMATIVIDAD TECNICA APLICABLE EN EL MARCO DEL CONSEJO LOCAL DE GESTION DEL RIESGO Y CAMBIO CLIMATICO (CLGR-CC) DE LA ALCALDIA LOCAL DE USME</t>
  </si>
  <si>
    <t xml:space="preserve">$8,778,030.00                           </t>
  </si>
  <si>
    <t>https://community.secop.gov.co/Public/Tendering/ContractNoticePhases/View?PPI=CO1.PPI.10449437&amp;isFromPublicArea=True&amp;isModal=False</t>
  </si>
  <si>
    <t>CD-371-FDLU-2020</t>
  </si>
  <si>
    <t>Wilson ernesto diaz castro</t>
  </si>
  <si>
    <t>PRESTAR LOS SERVICIOS DE APOYO TECNICO EN TODAS LAS ACTIVIDADES DE TIPO OPERATIVO Y ADMINISTRATIVO RELACIONADAS CON A FORMULACION Y EJECUCION DE LOS PROYECTOS Y CONTRATOS DE INFRAESTRUCTURA DE LA ALCALDIA LOCAL DE USME</t>
  </si>
  <si>
    <t xml:space="preserve">$2,200,000.00                           </t>
  </si>
  <si>
    <t>https://community.secop.gov.co/Public/Tendering/ContractNoticePhases/View?PPI=CO1.PPI.10450524&amp;isFromPublicArea=True&amp;isModal=False</t>
  </si>
  <si>
    <t>CD-372-FDLU-2020</t>
  </si>
  <si>
    <t>YOLGER ALEJANDRO RIVERA CAMACHO</t>
  </si>
  <si>
    <t xml:space="preserve">$27,102,080.00                          </t>
  </si>
  <si>
    <t>https://community.secop.gov.co/Public/Tendering/ContractNoticePhases/View?PPI=CO1.PPI.10450919&amp;isFromPublicArea=True&amp;isModal=False</t>
  </si>
  <si>
    <t>CD-373-FDLU-2020</t>
  </si>
  <si>
    <t>JENNIFER PAOLA CONTRERAS RODRIGUEZ</t>
  </si>
  <si>
    <t xml:space="preserve">	PRESTAR LOS SERVICIOS TÉCNICOS EN LOS PROCESOS ADMINISTRATIVOS, CONTABLES Y PRESUPUESTALES QUE ADELANTE EL FONDO DE DESARROLLO LOCAL DE USME, EN EL ÁREA DE PRESUPUESTO DE LA ALCALÍA LOCAL DE USME</t>
  </si>
  <si>
    <t>https://community.secop.gov.co/Public/Tendering/ContractNoticePhases/View?PPI=CO1.PPI.10452930&amp;isFromPublicArea=True&amp;isModal=False</t>
  </si>
  <si>
    <t>CD-374-FDLU-2020</t>
  </si>
  <si>
    <t>DANIEL ENRIQUE POLO VALENCIA</t>
  </si>
  <si>
    <t>https://community.secop.gov.co/Public/Tendering/ContractNoticePhases/View?PPI=CO1.PPI.10452943&amp;isFromPublicArea=True&amp;isModal=False</t>
  </si>
  <si>
    <t>CD-375-FDLU-2020</t>
  </si>
  <si>
    <t>William Aguilar</t>
  </si>
  <si>
    <t>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USME</t>
  </si>
  <si>
    <t xml:space="preserve">$14,716,366.00                          </t>
  </si>
  <si>
    <t>https://community.secop.gov.co/Public/Tendering/ContractNoticePhases/View?PPI=CO1.PPI.10453494&amp;isFromPublicArea=True&amp;isModal=False</t>
  </si>
  <si>
    <t>CD-376-FDLU-2020</t>
  </si>
  <si>
    <t>JAVIER ALEXIS PÉREZ ZÁRATE</t>
  </si>
  <si>
    <t>https://community.secop.gov.co/Public/Tendering/ContractNoticePhases/View?PPI=CO1.PPI.10454977&amp;isFromPublicArea=True&amp;isModal=False</t>
  </si>
  <si>
    <t>CD-377-FDLU-2020</t>
  </si>
  <si>
    <t>Olga lucía huertas mendez</t>
  </si>
  <si>
    <t xml:space="preserve">$15,000,000.00                          </t>
  </si>
  <si>
    <t>https://community.secop.gov.co/Public/Tendering/ContractNoticePhases/View?PPI=CO1.PPI.10454391&amp;isFromPublicArea=True&amp;isModal=False</t>
  </si>
  <si>
    <t>CD-378-FDLU-2020</t>
  </si>
  <si>
    <t>Juan jose londoño salgado</t>
  </si>
  <si>
    <t>https://community.secop.gov.co/Public/Tendering/ContractNoticePhases/View?PPI=CO1.PPI.10454389&amp;isFromPublicArea=True&amp;isModal=False</t>
  </si>
  <si>
    <t>379-FDLU-2020</t>
  </si>
  <si>
    <t>Corporación Colombia Internacional</t>
  </si>
  <si>
    <t>MC-012-FDLU-2020</t>
  </si>
  <si>
    <t>380-FDLU-2020</t>
  </si>
  <si>
    <t>Distribuidora Aliadas BJ SAS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</si>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</sst>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yy;@"/>
    <numFmt numFmtId="165" formatCode="[$-240A]d&quot; de &quot;mmmm&quot; de &quot;yyyy;@"/>
    <numFmt numFmtId="166" formatCode="&quot;$&quot;\ #,##0"/>
    <numFmt numFmtId="168" formatCode="d/mm/yyyy;@"/>
    <numFmt numFmtId="169" formatCode="[$-C0A]d\-mmm\-yy"/>
    <numFmt numFmtId="170" formatCode="[$-C0A]dd\-mmm\-yy"/>
  </numFmts>
  <fonts count="12" x14ac:knownFonts="1">
    <font>
      <sz val="11"/>
      <color theme="1"/>
      <name val="Calibri"/>
      <family val="2"/>
      <scheme val="minor"/>
    </font>
    <font>
      <b/>
      <i/>
      <sz val="8"/>
      <color theme="1"/>
      <name val="Arial"/>
      <family val="2"/>
    </font>
    <font>
      <sz val="8"/>
      <color theme="1"/>
      <name val="Arial"/>
      <family val="2"/>
    </font>
    <font>
      <b/>
      <sz val="8"/>
      <color theme="1"/>
      <name val="Arial"/>
      <family val="2"/>
    </font>
    <font>
      <b/>
      <sz val="8"/>
      <color rgb="FFC00000"/>
      <name val="Arial"/>
      <family val="2"/>
    </font>
    <font>
      <sz val="8"/>
      <color rgb="FFC00000"/>
      <name val="Arial"/>
      <family val="2"/>
    </font>
    <font>
      <b/>
      <i/>
      <sz val="8"/>
      <name val="Arial"/>
      <family val="2"/>
    </font>
    <font>
      <sz val="8"/>
      <name val="Arial"/>
      <family val="2"/>
    </font>
    <font>
      <b/>
      <sz val="8"/>
      <name val="Arial"/>
      <family val="2"/>
    </font>
    <font>
      <u/>
      <sz val="11"/>
      <color theme="10"/>
      <name val="Arial"/>
      <family val="2"/>
    </font>
    <font>
      <u/>
      <sz val="8"/>
      <name val="Arial"/>
      <family val="2"/>
    </font>
    <font>
      <b/>
      <i/>
      <u/>
      <sz val="8"/>
      <name val="Arial"/>
      <family val="2"/>
    </font>
  </fonts>
  <fills count="16">
    <fill>
      <patternFill patternType="none"/>
    </fill>
    <fill>
      <patternFill patternType="gray125"/>
    </fill>
    <fill>
      <patternFill patternType="solid">
        <fgColor theme="0"/>
        <bgColor indexed="64"/>
      </patternFill>
    </fill>
    <fill>
      <patternFill patternType="solid">
        <fgColor rgb="FF61D6FF"/>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66"/>
        <bgColor indexed="64"/>
      </patternFill>
    </fill>
    <fill>
      <patternFill patternType="solid">
        <fgColor theme="7" tint="0.79998168889431442"/>
        <bgColor indexed="64"/>
      </patternFill>
    </fill>
    <fill>
      <patternFill patternType="solid">
        <fgColor theme="0"/>
        <bgColor rgb="FFFFFFFF"/>
      </patternFill>
    </fill>
    <fill>
      <patternFill patternType="solid">
        <fgColor theme="0"/>
        <bgColor rgb="FFDEEAF6"/>
      </patternFill>
    </fill>
    <fill>
      <patternFill patternType="solid">
        <fgColor theme="0"/>
        <bgColor rgb="FFC5E0B3"/>
      </patternFill>
    </fill>
    <fill>
      <patternFill patternType="solid">
        <fgColor theme="0"/>
        <bgColor rgb="FFFEF2CB"/>
      </patternFill>
    </fill>
    <fill>
      <patternFill patternType="solid">
        <fgColor theme="8" tint="0.59999389629810485"/>
        <bgColor rgb="FFFFFFFF"/>
      </patternFill>
    </fill>
    <fill>
      <patternFill patternType="solid">
        <fgColor rgb="FFFFFF00"/>
        <bgColor indexed="64"/>
      </patternFill>
    </fill>
    <fill>
      <patternFill patternType="solid">
        <fgColor rgb="FFFFFF00"/>
        <bgColor rgb="FF8EAADB"/>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10">
    <xf numFmtId="0" fontId="0" fillId="0" borderId="0" xfId="0"/>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2" fillId="0" borderId="0" xfId="0" applyFont="1" applyFill="1" applyAlignment="1">
      <alignment horizontal="center" vertical="center"/>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1" fontId="4" fillId="8" borderId="6" xfId="0" applyNumberFormat="1" applyFont="1" applyFill="1" applyBorder="1" applyAlignment="1">
      <alignment horizontal="center" vertical="center" wrapText="1"/>
    </xf>
    <xf numFmtId="3" fontId="4" fillId="8" borderId="6" xfId="0" applyNumberFormat="1" applyFont="1" applyFill="1" applyBorder="1" applyAlignment="1">
      <alignment horizontal="center" vertical="center" wrapText="1"/>
    </xf>
    <xf numFmtId="164" fontId="4" fillId="8" borderId="6" xfId="0" applyNumberFormat="1" applyFont="1" applyFill="1" applyBorder="1" applyAlignment="1">
      <alignment horizontal="center" vertical="center" wrapText="1"/>
    </xf>
    <xf numFmtId="166" fontId="4" fillId="8" borderId="6"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6" fillId="3" borderId="1" xfId="0" applyFont="1" applyFill="1" applyBorder="1" applyAlignment="1">
      <alignment horizontal="left" vertical="center"/>
    </xf>
    <xf numFmtId="0" fontId="6" fillId="4" borderId="1" xfId="0" applyFont="1" applyFill="1" applyBorder="1" applyAlignment="1">
      <alignment horizontal="left" vertical="center"/>
    </xf>
    <xf numFmtId="0" fontId="7" fillId="9" borderId="1" xfId="0" applyFont="1" applyFill="1" applyBorder="1" applyAlignment="1">
      <alignment horizontal="left" vertical="center"/>
    </xf>
    <xf numFmtId="0" fontId="7" fillId="2" borderId="1" xfId="0" applyFont="1" applyFill="1" applyBorder="1" applyAlignment="1">
      <alignment horizontal="left" vertical="center"/>
    </xf>
    <xf numFmtId="3" fontId="7" fillId="2" borderId="1" xfId="0" applyNumberFormat="1" applyFont="1" applyFill="1" applyBorder="1" applyAlignment="1">
      <alignment horizontal="left" vertical="center"/>
    </xf>
    <xf numFmtId="1" fontId="7"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164" fontId="7" fillId="2" borderId="1" xfId="0" applyNumberFormat="1" applyFont="1" applyFill="1" applyBorder="1" applyAlignment="1">
      <alignment horizontal="left" vertical="center"/>
    </xf>
    <xf numFmtId="168" fontId="7" fillId="9" borderId="1" xfId="0" applyNumberFormat="1" applyFont="1" applyFill="1" applyBorder="1" applyAlignment="1">
      <alignment horizontal="left" vertical="center"/>
    </xf>
    <xf numFmtId="14" fontId="7" fillId="9"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66" fontId="7" fillId="2" borderId="1" xfId="0" applyNumberFormat="1" applyFont="1" applyFill="1" applyBorder="1" applyAlignment="1">
      <alignment horizontal="left" vertical="center"/>
    </xf>
    <xf numFmtId="165" fontId="7" fillId="2" borderId="1" xfId="0" applyNumberFormat="1" applyFont="1" applyFill="1" applyBorder="1" applyAlignment="1">
      <alignment horizontal="left" vertical="center"/>
    </xf>
    <xf numFmtId="0" fontId="7" fillId="2" borderId="2" xfId="0" applyFont="1" applyFill="1" applyBorder="1" applyAlignment="1">
      <alignment horizontal="left" vertical="center"/>
    </xf>
    <xf numFmtId="0" fontId="10" fillId="9" borderId="1" xfId="1" applyFont="1" applyFill="1" applyBorder="1" applyAlignment="1">
      <alignment horizontal="left" vertical="center"/>
    </xf>
    <xf numFmtId="0" fontId="2" fillId="0" borderId="0" xfId="0" applyFont="1" applyFill="1" applyAlignment="1">
      <alignment vertical="center"/>
    </xf>
    <xf numFmtId="14" fontId="7" fillId="2" borderId="1" xfId="0" applyNumberFormat="1" applyFont="1" applyFill="1" applyBorder="1" applyAlignment="1">
      <alignment horizontal="left" vertical="center"/>
    </xf>
    <xf numFmtId="0" fontId="7" fillId="10" borderId="1" xfId="0" applyFont="1" applyFill="1" applyBorder="1" applyAlignment="1">
      <alignment horizontal="left" vertical="center"/>
    </xf>
    <xf numFmtId="168" fontId="7" fillId="10" borderId="1" xfId="0" applyNumberFormat="1" applyFont="1" applyFill="1" applyBorder="1" applyAlignment="1">
      <alignment horizontal="left" vertical="center" wrapText="1"/>
    </xf>
    <xf numFmtId="14" fontId="7" fillId="10" borderId="1" xfId="0" applyNumberFormat="1" applyFont="1" applyFill="1" applyBorder="1" applyAlignment="1">
      <alignment horizontal="left" vertical="center" wrapText="1"/>
    </xf>
    <xf numFmtId="3" fontId="7" fillId="10" borderId="1"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0" fontId="7" fillId="11" borderId="1" xfId="0" applyFont="1" applyFill="1" applyBorder="1" applyAlignment="1">
      <alignment horizontal="left" vertical="center"/>
    </xf>
    <xf numFmtId="14" fontId="7" fillId="11" borderId="1" xfId="0" applyNumberFormat="1" applyFont="1" applyFill="1" applyBorder="1" applyAlignment="1">
      <alignment horizontal="left" vertical="center" wrapText="1"/>
    </xf>
    <xf numFmtId="3" fontId="7" fillId="11" borderId="1" xfId="0" applyNumberFormat="1" applyFont="1" applyFill="1" applyBorder="1" applyAlignment="1">
      <alignment horizontal="left" vertical="center" wrapText="1"/>
    </xf>
    <xf numFmtId="0" fontId="10" fillId="2" borderId="1" xfId="1" applyFont="1" applyFill="1" applyBorder="1" applyAlignment="1">
      <alignment horizontal="left" vertical="center"/>
    </xf>
    <xf numFmtId="0" fontId="7" fillId="12" borderId="1" xfId="0" applyFont="1" applyFill="1" applyBorder="1" applyAlignment="1">
      <alignment horizontal="left" vertical="center"/>
    </xf>
    <xf numFmtId="14" fontId="7" fillId="12" borderId="1" xfId="0" applyNumberFormat="1" applyFont="1" applyFill="1" applyBorder="1" applyAlignment="1">
      <alignment horizontal="left" vertical="center" wrapText="1"/>
    </xf>
    <xf numFmtId="3" fontId="7" fillId="12" borderId="1" xfId="0" applyNumberFormat="1" applyFont="1" applyFill="1" applyBorder="1" applyAlignment="1">
      <alignment horizontal="left" vertical="center" wrapText="1"/>
    </xf>
    <xf numFmtId="168" fontId="7" fillId="12" borderId="1" xfId="0" applyNumberFormat="1" applyFont="1" applyFill="1" applyBorder="1" applyAlignment="1">
      <alignment horizontal="left" vertical="center" wrapText="1"/>
    </xf>
    <xf numFmtId="168" fontId="7" fillId="2" borderId="1" xfId="0" applyNumberFormat="1" applyFont="1" applyFill="1" applyBorder="1" applyAlignment="1">
      <alignment horizontal="left" vertical="center"/>
    </xf>
    <xf numFmtId="14" fontId="7" fillId="2" borderId="1" xfId="0" applyNumberFormat="1" applyFont="1" applyFill="1" applyBorder="1" applyAlignment="1">
      <alignment horizontal="left" vertical="center" wrapText="1"/>
    </xf>
    <xf numFmtId="3" fontId="7" fillId="2" borderId="1" xfId="0" applyNumberFormat="1" applyFont="1" applyFill="1" applyBorder="1" applyAlignment="1">
      <alignment horizontal="left" vertical="center" wrapText="1"/>
    </xf>
    <xf numFmtId="169" fontId="7" fillId="12" borderId="1" xfId="0" applyNumberFormat="1" applyFont="1" applyFill="1" applyBorder="1" applyAlignment="1">
      <alignment horizontal="left" vertical="center"/>
    </xf>
    <xf numFmtId="15" fontId="7" fillId="12" borderId="1" xfId="0" applyNumberFormat="1" applyFont="1" applyFill="1" applyBorder="1" applyAlignment="1">
      <alignment horizontal="left" vertical="center"/>
    </xf>
    <xf numFmtId="0" fontId="6" fillId="13" borderId="1" xfId="0" applyFont="1" applyFill="1" applyBorder="1" applyAlignment="1">
      <alignment horizontal="left" vertical="center"/>
    </xf>
    <xf numFmtId="0" fontId="11" fillId="13" borderId="1" xfId="1" applyFont="1" applyFill="1" applyBorder="1" applyAlignment="1">
      <alignment horizontal="left" vertical="center"/>
    </xf>
    <xf numFmtId="170" fontId="7" fillId="10" borderId="1" xfId="0" applyNumberFormat="1" applyFont="1" applyFill="1" applyBorder="1" applyAlignment="1">
      <alignment horizontal="left" vertical="center"/>
    </xf>
    <xf numFmtId="169" fontId="7" fillId="10" borderId="1" xfId="0" applyNumberFormat="1" applyFont="1" applyFill="1" applyBorder="1" applyAlignment="1">
      <alignment horizontal="left" vertical="center"/>
    </xf>
    <xf numFmtId="1" fontId="7" fillId="9" borderId="1" xfId="0" applyNumberFormat="1" applyFont="1" applyFill="1" applyBorder="1" applyAlignment="1">
      <alignment horizontal="left" vertical="center"/>
    </xf>
    <xf numFmtId="1" fontId="7" fillId="10" borderId="1" xfId="0" applyNumberFormat="1" applyFont="1" applyFill="1" applyBorder="1" applyAlignment="1">
      <alignment horizontal="left" vertical="center" wrapText="1"/>
    </xf>
    <xf numFmtId="3" fontId="7" fillId="9" borderId="1" xfId="0" applyNumberFormat="1" applyFont="1" applyFill="1" applyBorder="1" applyAlignment="1">
      <alignment horizontal="left" vertical="center"/>
    </xf>
    <xf numFmtId="0" fontId="11" fillId="13" borderId="1" xfId="0" applyFont="1" applyFill="1" applyBorder="1" applyAlignment="1">
      <alignment horizontal="left" vertical="center"/>
    </xf>
    <xf numFmtId="15" fontId="7" fillId="10" borderId="1" xfId="0" applyNumberFormat="1" applyFont="1" applyFill="1" applyBorder="1" applyAlignment="1">
      <alignment horizontal="left" vertical="center"/>
    </xf>
    <xf numFmtId="0" fontId="10" fillId="9" borderId="1" xfId="0" applyFont="1" applyFill="1" applyBorder="1" applyAlignment="1">
      <alignment horizontal="left" vertical="center"/>
    </xf>
    <xf numFmtId="0" fontId="6" fillId="14" borderId="1" xfId="0" applyFont="1" applyFill="1" applyBorder="1" applyAlignment="1">
      <alignment horizontal="left" vertical="center"/>
    </xf>
    <xf numFmtId="0" fontId="7" fillId="14" borderId="1" xfId="0" applyFont="1" applyFill="1" applyBorder="1" applyAlignment="1">
      <alignment horizontal="left" vertical="center"/>
    </xf>
    <xf numFmtId="0" fontId="7" fillId="15" borderId="1" xfId="0" applyFont="1" applyFill="1" applyBorder="1" applyAlignment="1">
      <alignment horizontal="left" vertical="center"/>
    </xf>
    <xf numFmtId="0" fontId="7" fillId="15" borderId="1" xfId="0" applyFont="1" applyFill="1" applyBorder="1" applyAlignment="1">
      <alignment horizontal="left" vertical="center" wrapText="1"/>
    </xf>
    <xf numFmtId="3" fontId="7" fillId="14" borderId="1" xfId="0" applyNumberFormat="1" applyFont="1" applyFill="1" applyBorder="1" applyAlignment="1">
      <alignment horizontal="left" vertical="center"/>
    </xf>
    <xf numFmtId="164" fontId="7" fillId="14" borderId="1" xfId="0" applyNumberFormat="1" applyFont="1" applyFill="1" applyBorder="1" applyAlignment="1">
      <alignment horizontal="left" vertical="center"/>
    </xf>
    <xf numFmtId="168" fontId="7" fillId="15" borderId="1" xfId="0" applyNumberFormat="1" applyFont="1" applyFill="1" applyBorder="1" applyAlignment="1">
      <alignment horizontal="left" vertical="center" wrapText="1"/>
    </xf>
    <xf numFmtId="14" fontId="7" fillId="15" borderId="1" xfId="0" applyNumberFormat="1" applyFont="1" applyFill="1" applyBorder="1" applyAlignment="1">
      <alignment horizontal="left" vertical="center" wrapText="1"/>
    </xf>
    <xf numFmtId="3" fontId="7" fillId="15" borderId="1" xfId="0" applyNumberFormat="1" applyFont="1" applyFill="1" applyBorder="1" applyAlignment="1">
      <alignment horizontal="left" vertical="center" wrapText="1"/>
    </xf>
    <xf numFmtId="166" fontId="7" fillId="14" borderId="1" xfId="0" applyNumberFormat="1" applyFont="1" applyFill="1" applyBorder="1" applyAlignment="1">
      <alignment horizontal="left" vertical="center"/>
    </xf>
    <xf numFmtId="0" fontId="7" fillId="14" borderId="2" xfId="0" applyFont="1" applyFill="1" applyBorder="1" applyAlignment="1">
      <alignment horizontal="left" vertical="center"/>
    </xf>
    <xf numFmtId="0" fontId="2" fillId="14" borderId="0" xfId="0" applyFont="1" applyFill="1" applyAlignment="1">
      <alignment vertical="center"/>
    </xf>
    <xf numFmtId="4"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xf>
    <xf numFmtId="0" fontId="8" fillId="0" borderId="8" xfId="0" applyFont="1" applyFill="1" applyBorder="1" applyAlignment="1">
      <alignment horizontal="center" vertical="center" wrapText="1"/>
    </xf>
    <xf numFmtId="0" fontId="2" fillId="0" borderId="8" xfId="0" applyFont="1" applyFill="1" applyBorder="1" applyAlignment="1">
      <alignment horizontal="justify" vertical="center"/>
    </xf>
    <xf numFmtId="0" fontId="2" fillId="0" borderId="0" xfId="0" applyFont="1" applyFill="1" applyBorder="1" applyAlignment="1">
      <alignment horizontal="justify" vertical="center" wrapText="1"/>
    </xf>
    <xf numFmtId="1"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left" vertical="center"/>
    </xf>
    <xf numFmtId="165" fontId="2" fillId="0" borderId="0" xfId="0" applyNumberFormat="1" applyFont="1" applyFill="1" applyBorder="1" applyAlignment="1">
      <alignment horizontal="left" vertical="center"/>
    </xf>
    <xf numFmtId="0" fontId="2" fillId="0" borderId="0" xfId="0" applyFont="1" applyFill="1" applyBorder="1" applyAlignment="1">
      <alignment horizontal="center" vertical="center"/>
    </xf>
    <xf numFmtId="3" fontId="2" fillId="0" borderId="0" xfId="0" applyNumberFormat="1" applyFont="1" applyFill="1" applyBorder="1" applyAlignment="1">
      <alignment horizontal="left" vertical="center"/>
    </xf>
    <xf numFmtId="166"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 fillId="3"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1"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wrapText="1"/>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345862</xdr:colOff>
      <xdr:row>1</xdr:row>
      <xdr:rowOff>110067</xdr:rowOff>
    </xdr:to>
    <xdr:sp macro="" textlink="">
      <xdr:nvSpPr>
        <xdr:cNvPr id="2" name="AutoShape 3" descr="Mostrando svs.jpg">
          <a:extLst>
            <a:ext uri="{FF2B5EF4-FFF2-40B4-BE49-F238E27FC236}">
              <a16:creationId xmlns="" xmlns:a16="http://schemas.microsoft.com/office/drawing/2014/main" id="{00000000-0008-0000-0000-000006040000}"/>
            </a:ext>
          </a:extLst>
        </xdr:cNvPr>
        <xdr:cNvSpPr>
          <a:spLocks noChangeAspect="1" noChangeArrowheads="1"/>
        </xdr:cNvSpPr>
      </xdr:nvSpPr>
      <xdr:spPr bwMode="auto">
        <a:xfrm>
          <a:off x="8515350" y="800100"/>
          <a:ext cx="345862" cy="300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4</xdr:col>
      <xdr:colOff>0</xdr:colOff>
      <xdr:row>61</xdr:row>
      <xdr:rowOff>0</xdr:rowOff>
    </xdr:from>
    <xdr:to>
      <xdr:col>4</xdr:col>
      <xdr:colOff>914400</xdr:colOff>
      <xdr:row>61</xdr:row>
      <xdr:rowOff>228600</xdr:rowOff>
    </xdr:to>
    <xdr:sp macro="" textlink="">
      <xdr:nvSpPr>
        <xdr:cNvPr id="5" name="Control 2" hidden="1">
          <a:extLst>
            <a:ext uri="{63B3BB69-23CF-44E3-9099-C40C66FF867C}">
              <a14:compatExt xmlns:a14="http://schemas.microsoft.com/office/drawing/2010/main" spid="_x0000_s1026"/>
            </a:ext>
            <a:ext uri="{FF2B5EF4-FFF2-40B4-BE49-F238E27FC236}">
              <a16:creationId xmlns="" xmlns:a16="http://schemas.microsoft.com/office/drawing/2014/main" id="{00000000-0008-0000-0000-000002040000}"/>
            </a:ext>
          </a:extLst>
        </xdr:cNvPr>
        <xdr:cNvSpPr/>
      </xdr:nvSpPr>
      <xdr:spPr bwMode="auto">
        <a:xfrm>
          <a:off x="10077450" y="20507325"/>
          <a:ext cx="914400" cy="228600"/>
        </a:xfrm>
        <a:prstGeom prst="rect">
          <a:avLst/>
        </a:prstGeom>
        <a:noFill/>
        <a:ln w="9525">
          <a:miter lim="800000"/>
          <a:headEnd/>
          <a:tailEnd/>
        </a:ln>
      </xdr:spPr>
    </xdr:sp>
    <xdr:clientData/>
  </xdr:twoCellAnchor>
  <xdr:twoCellAnchor editAs="oneCell">
    <xdr:from>
      <xdr:col>4</xdr:col>
      <xdr:colOff>0</xdr:colOff>
      <xdr:row>337</xdr:row>
      <xdr:rowOff>114300</xdr:rowOff>
    </xdr:from>
    <xdr:to>
      <xdr:col>4</xdr:col>
      <xdr:colOff>345862</xdr:colOff>
      <xdr:row>353</xdr:row>
      <xdr:rowOff>157692</xdr:rowOff>
    </xdr:to>
    <xdr:sp macro="" textlink="">
      <xdr:nvSpPr>
        <xdr:cNvPr id="6" name="AutoShape 3" descr="Mostrando svs.jpg">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24355425" y="111861600"/>
          <a:ext cx="345862" cy="4824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4</xdr:col>
      <xdr:colOff>0</xdr:colOff>
      <xdr:row>0</xdr:row>
      <xdr:rowOff>1419225</xdr:rowOff>
    </xdr:from>
    <xdr:to>
      <xdr:col>4</xdr:col>
      <xdr:colOff>345862</xdr:colOff>
      <xdr:row>22</xdr:row>
      <xdr:rowOff>119592</xdr:rowOff>
    </xdr:to>
    <xdr:sp macro="" textlink="">
      <xdr:nvSpPr>
        <xdr:cNvPr id="7" name="AutoShape 3" descr="Mostrando svs.jpg">
          <a:extLst>
            <a:ext uri="{FF2B5EF4-FFF2-40B4-BE49-F238E27FC236}">
              <a16:creationId xmlns="" xmlns:a16="http://schemas.microsoft.com/office/drawing/2014/main" id="{00000000-0008-0000-0000-00000A000000}"/>
            </a:ext>
          </a:extLst>
        </xdr:cNvPr>
        <xdr:cNvSpPr>
          <a:spLocks noChangeAspect="1" noChangeArrowheads="1"/>
        </xdr:cNvSpPr>
      </xdr:nvSpPr>
      <xdr:spPr bwMode="auto">
        <a:xfrm>
          <a:off x="8515350" y="1228725"/>
          <a:ext cx="345862" cy="4824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11</xdr:col>
      <xdr:colOff>0</xdr:colOff>
      <xdr:row>1</xdr:row>
      <xdr:rowOff>0</xdr:rowOff>
    </xdr:from>
    <xdr:to>
      <xdr:col>11</xdr:col>
      <xdr:colOff>345862</xdr:colOff>
      <xdr:row>2</xdr:row>
      <xdr:rowOff>110067</xdr:rowOff>
    </xdr:to>
    <xdr:sp macro="" textlink="">
      <xdr:nvSpPr>
        <xdr:cNvPr id="8" name="AutoShape 3" descr="Mostrando svs.jpg">
          <a:extLst>
            <a:ext uri="{FF2B5EF4-FFF2-40B4-BE49-F238E27FC236}">
              <a16:creationId xmlns="" xmlns:a16="http://schemas.microsoft.com/office/drawing/2014/main" id="{BACBE876-A064-4E60-9146-6EC8663762EF}"/>
            </a:ext>
          </a:extLst>
        </xdr:cNvPr>
        <xdr:cNvSpPr>
          <a:spLocks noChangeAspect="1" noChangeArrowheads="1"/>
        </xdr:cNvSpPr>
      </xdr:nvSpPr>
      <xdr:spPr bwMode="auto">
        <a:xfrm>
          <a:off x="46091475" y="1228725"/>
          <a:ext cx="345862" cy="300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11</xdr:col>
      <xdr:colOff>0</xdr:colOff>
      <xdr:row>61</xdr:row>
      <xdr:rowOff>0</xdr:rowOff>
    </xdr:from>
    <xdr:to>
      <xdr:col>12</xdr:col>
      <xdr:colOff>95250</xdr:colOff>
      <xdr:row>61</xdr:row>
      <xdr:rowOff>228600</xdr:rowOff>
    </xdr:to>
    <xdr:sp macro="" textlink="">
      <xdr:nvSpPr>
        <xdr:cNvPr id="9" name="Control 2" hidden="1">
          <a:extLst>
            <a:ext uri="{63B3BB69-23CF-44E3-9099-C40C66FF867C}">
              <a14:compatExt xmlns:a14="http://schemas.microsoft.com/office/drawing/2010/main" spid="_x0000_s1026"/>
            </a:ext>
            <a:ext uri="{FF2B5EF4-FFF2-40B4-BE49-F238E27FC236}">
              <a16:creationId xmlns="" xmlns:a16="http://schemas.microsoft.com/office/drawing/2014/main" id="{C42EBD9F-EC35-4AB3-B71C-17B339CABCDA}"/>
            </a:ext>
          </a:extLst>
        </xdr:cNvPr>
        <xdr:cNvSpPr/>
      </xdr:nvSpPr>
      <xdr:spPr bwMode="auto">
        <a:xfrm>
          <a:off x="46091475" y="20507325"/>
          <a:ext cx="914400" cy="228600"/>
        </a:xfrm>
        <a:prstGeom prst="rect">
          <a:avLst/>
        </a:prstGeom>
        <a:noFill/>
        <a:ln w="9525">
          <a:miter lim="800000"/>
          <a:headEnd/>
          <a:tailEnd/>
        </a:ln>
      </xdr:spPr>
    </xdr:sp>
    <xdr:clientData/>
  </xdr:twoCellAnchor>
  <xdr:twoCellAnchor editAs="oneCell">
    <xdr:from>
      <xdr:col>11</xdr:col>
      <xdr:colOff>0</xdr:colOff>
      <xdr:row>61</xdr:row>
      <xdr:rowOff>0</xdr:rowOff>
    </xdr:from>
    <xdr:to>
      <xdr:col>12</xdr:col>
      <xdr:colOff>95250</xdr:colOff>
      <xdr:row>61</xdr:row>
      <xdr:rowOff>228600</xdr:rowOff>
    </xdr:to>
    <xdr:sp macro="" textlink="">
      <xdr:nvSpPr>
        <xdr:cNvPr id="10" name="Control 2" hidden="1">
          <a:extLst>
            <a:ext uri="{FF2B5EF4-FFF2-40B4-BE49-F238E27FC236}">
              <a16:creationId xmlns="" xmlns:a16="http://schemas.microsoft.com/office/drawing/2014/main" id="{C784445B-C82B-424D-A358-0718253F3259}"/>
            </a:ext>
          </a:extLst>
        </xdr:cNvPr>
        <xdr:cNvSpPr>
          <a:spLocks noChangeArrowheads="1"/>
        </xdr:cNvSpPr>
      </xdr:nvSpPr>
      <xdr:spPr bwMode="auto">
        <a:xfrm>
          <a:off x="46091475" y="20507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345862</xdr:colOff>
      <xdr:row>0</xdr:row>
      <xdr:rowOff>300567</xdr:rowOff>
    </xdr:to>
    <xdr:sp macro="" textlink="">
      <xdr:nvSpPr>
        <xdr:cNvPr id="11" name="AutoShape 3" descr="Mostrando svs.jpg">
          <a:extLst>
            <a:ext uri="{FF2B5EF4-FFF2-40B4-BE49-F238E27FC236}">
              <a16:creationId xmlns="" xmlns:a16="http://schemas.microsoft.com/office/drawing/2014/main" id="{00000000-0008-0000-0000-000006040000}"/>
            </a:ext>
          </a:extLst>
        </xdr:cNvPr>
        <xdr:cNvSpPr>
          <a:spLocks noChangeAspect="1" noChangeArrowheads="1"/>
        </xdr:cNvSpPr>
      </xdr:nvSpPr>
      <xdr:spPr bwMode="auto">
        <a:xfrm>
          <a:off x="8515350" y="800100"/>
          <a:ext cx="345862" cy="300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4</xdr:col>
      <xdr:colOff>0</xdr:colOff>
      <xdr:row>61</xdr:row>
      <xdr:rowOff>0</xdr:rowOff>
    </xdr:from>
    <xdr:to>
      <xdr:col>4</xdr:col>
      <xdr:colOff>914400</xdr:colOff>
      <xdr:row>61</xdr:row>
      <xdr:rowOff>228600</xdr:rowOff>
    </xdr:to>
    <xdr:sp macro="" textlink="">
      <xdr:nvSpPr>
        <xdr:cNvPr id="14" name="Control 2" hidden="1">
          <a:extLst>
            <a:ext uri="{63B3BB69-23CF-44E3-9099-C40C66FF867C}">
              <a14:compatExt xmlns:a14="http://schemas.microsoft.com/office/drawing/2010/main" spid="_x0000_s1026"/>
            </a:ext>
            <a:ext uri="{FF2B5EF4-FFF2-40B4-BE49-F238E27FC236}">
              <a16:creationId xmlns="" xmlns:a16="http://schemas.microsoft.com/office/drawing/2014/main" id="{00000000-0008-0000-0000-000002040000}"/>
            </a:ext>
          </a:extLst>
        </xdr:cNvPr>
        <xdr:cNvSpPr/>
      </xdr:nvSpPr>
      <xdr:spPr bwMode="auto">
        <a:xfrm>
          <a:off x="10077450" y="20507325"/>
          <a:ext cx="914400" cy="228600"/>
        </a:xfrm>
        <a:prstGeom prst="rect">
          <a:avLst/>
        </a:prstGeom>
        <a:noFill/>
        <a:ln w="9525">
          <a:miter lim="800000"/>
          <a:headEnd/>
          <a:tailEnd/>
        </a:ln>
      </xdr:spPr>
    </xdr:sp>
    <xdr:clientData/>
  </xdr:twoCellAnchor>
  <xdr:twoCellAnchor editAs="oneCell">
    <xdr:from>
      <xdr:col>8</xdr:col>
      <xdr:colOff>381000</xdr:colOff>
      <xdr:row>337</xdr:row>
      <xdr:rowOff>114300</xdr:rowOff>
    </xdr:from>
    <xdr:to>
      <xdr:col>8</xdr:col>
      <xdr:colOff>726862</xdr:colOff>
      <xdr:row>353</xdr:row>
      <xdr:rowOff>157692</xdr:rowOff>
    </xdr:to>
    <xdr:sp macro="" textlink="">
      <xdr:nvSpPr>
        <xdr:cNvPr id="15" name="AutoShape 3" descr="Mostrando svs.jpg">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24355425" y="111861600"/>
          <a:ext cx="345862" cy="4824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4</xdr:col>
      <xdr:colOff>0</xdr:colOff>
      <xdr:row>0</xdr:row>
      <xdr:rowOff>1419225</xdr:rowOff>
    </xdr:from>
    <xdr:to>
      <xdr:col>4</xdr:col>
      <xdr:colOff>345862</xdr:colOff>
      <xdr:row>15</xdr:row>
      <xdr:rowOff>81492</xdr:rowOff>
    </xdr:to>
    <xdr:sp macro="" textlink="">
      <xdr:nvSpPr>
        <xdr:cNvPr id="16" name="AutoShape 3" descr="Mostrando svs.jpg">
          <a:extLst>
            <a:ext uri="{FF2B5EF4-FFF2-40B4-BE49-F238E27FC236}">
              <a16:creationId xmlns="" xmlns:a16="http://schemas.microsoft.com/office/drawing/2014/main" id="{00000000-0008-0000-0000-00000A000000}"/>
            </a:ext>
          </a:extLst>
        </xdr:cNvPr>
        <xdr:cNvSpPr>
          <a:spLocks noChangeAspect="1" noChangeArrowheads="1"/>
        </xdr:cNvSpPr>
      </xdr:nvSpPr>
      <xdr:spPr bwMode="auto">
        <a:xfrm>
          <a:off x="8515350" y="1228725"/>
          <a:ext cx="345862" cy="4824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23</xdr:col>
      <xdr:colOff>723900</xdr:colOff>
      <xdr:row>1</xdr:row>
      <xdr:rowOff>0</xdr:rowOff>
    </xdr:from>
    <xdr:to>
      <xdr:col>24</xdr:col>
      <xdr:colOff>326812</xdr:colOff>
      <xdr:row>1</xdr:row>
      <xdr:rowOff>300567</xdr:rowOff>
    </xdr:to>
    <xdr:sp macro="" textlink="">
      <xdr:nvSpPr>
        <xdr:cNvPr id="17" name="AutoShape 3" descr="Mostrando svs.jpg">
          <a:extLst>
            <a:ext uri="{FF2B5EF4-FFF2-40B4-BE49-F238E27FC236}">
              <a16:creationId xmlns="" xmlns:a16="http://schemas.microsoft.com/office/drawing/2014/main" id="{BACBE876-A064-4E60-9146-6EC8663762EF}"/>
            </a:ext>
          </a:extLst>
        </xdr:cNvPr>
        <xdr:cNvSpPr>
          <a:spLocks noChangeAspect="1" noChangeArrowheads="1"/>
        </xdr:cNvSpPr>
      </xdr:nvSpPr>
      <xdr:spPr bwMode="auto">
        <a:xfrm>
          <a:off x="46072425" y="1228725"/>
          <a:ext cx="345862" cy="300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_tradnl"/>
        </a:p>
      </xdr:txBody>
    </xdr:sp>
    <xdr:clientData/>
  </xdr:twoCellAnchor>
  <xdr:twoCellAnchor editAs="oneCell">
    <xdr:from>
      <xdr:col>24</xdr:col>
      <xdr:colOff>0</xdr:colOff>
      <xdr:row>61</xdr:row>
      <xdr:rowOff>0</xdr:rowOff>
    </xdr:from>
    <xdr:to>
      <xdr:col>28</xdr:col>
      <xdr:colOff>323850</xdr:colOff>
      <xdr:row>61</xdr:row>
      <xdr:rowOff>228600</xdr:rowOff>
    </xdr:to>
    <xdr:sp macro="" textlink="">
      <xdr:nvSpPr>
        <xdr:cNvPr id="18" name="Control 2" hidden="1">
          <a:extLst>
            <a:ext uri="{63B3BB69-23CF-44E3-9099-C40C66FF867C}">
              <a14:compatExt xmlns:a14="http://schemas.microsoft.com/office/drawing/2010/main" spid="_x0000_s1026"/>
            </a:ext>
            <a:ext uri="{FF2B5EF4-FFF2-40B4-BE49-F238E27FC236}">
              <a16:creationId xmlns="" xmlns:a16="http://schemas.microsoft.com/office/drawing/2014/main" id="{C42EBD9F-EC35-4AB3-B71C-17B339CABCDA}"/>
            </a:ext>
          </a:extLst>
        </xdr:cNvPr>
        <xdr:cNvSpPr/>
      </xdr:nvSpPr>
      <xdr:spPr bwMode="auto">
        <a:xfrm>
          <a:off x="46091475" y="20507325"/>
          <a:ext cx="914400" cy="228600"/>
        </a:xfrm>
        <a:prstGeom prst="rect">
          <a:avLst/>
        </a:prstGeom>
        <a:noFill/>
        <a:ln w="9525">
          <a:miter lim="800000"/>
          <a:headEnd/>
          <a:tailEnd/>
        </a:ln>
      </xdr:spPr>
    </xdr:sp>
    <xdr:clientData/>
  </xdr:twoCellAnchor>
  <xdr:twoCellAnchor editAs="oneCell">
    <xdr:from>
      <xdr:col>24</xdr:col>
      <xdr:colOff>0</xdr:colOff>
      <xdr:row>61</xdr:row>
      <xdr:rowOff>0</xdr:rowOff>
    </xdr:from>
    <xdr:to>
      <xdr:col>28</xdr:col>
      <xdr:colOff>323850</xdr:colOff>
      <xdr:row>61</xdr:row>
      <xdr:rowOff>228600</xdr:rowOff>
    </xdr:to>
    <xdr:sp macro="" textlink="">
      <xdr:nvSpPr>
        <xdr:cNvPr id="19" name="Control 2" hidden="1">
          <a:extLst>
            <a:ext uri="{FF2B5EF4-FFF2-40B4-BE49-F238E27FC236}">
              <a16:creationId xmlns="" xmlns:a16="http://schemas.microsoft.com/office/drawing/2014/main" id="{C784445B-C82B-424D-A358-0718253F3259}"/>
            </a:ext>
          </a:extLst>
        </xdr:cNvPr>
        <xdr:cNvSpPr>
          <a:spLocks noChangeArrowheads="1"/>
        </xdr:cNvSpPr>
      </xdr:nvSpPr>
      <xdr:spPr bwMode="auto">
        <a:xfrm>
          <a:off x="46091475" y="20507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olo/AppData/Local/Temp/BASE%20DE%20DATOS%20CONTRATACION%202020%20FDLU%20jeisson%20cubil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ISTAS"/>
      <sheetName val="listado supervisores"/>
      <sheetName val="NO MODIFICAR"/>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123377&amp;isFromPublicArea=True&amp;isModal=False" TargetMode="External"/><Relationship Id="rId21" Type="http://schemas.openxmlformats.org/officeDocument/2006/relationships/hyperlink" Target="https://community.secop.gov.co/Public/Tendering/OpportunityDetail/Index?noticeUID=CO1.NTC.1056358&amp;isFromPublicArea=True&amp;isModal=False" TargetMode="External"/><Relationship Id="rId63" Type="http://schemas.openxmlformats.org/officeDocument/2006/relationships/hyperlink" Target="https://community.secop.gov.co/Public/Tendering/OpportunityDetail/Index?noticeUID=CO1.NTC.1087818&amp;isFromPublicArea=True&amp;isModal=False" TargetMode="External"/><Relationship Id="rId159" Type="http://schemas.openxmlformats.org/officeDocument/2006/relationships/hyperlink" Target="https://community.secop.gov.co/Public/Tendering/OpportunityDetail/Index?noticeUID=CO1.NTC.1170451&amp;isFromPublicArea=True&amp;isModal=False" TargetMode="External"/><Relationship Id="rId170" Type="http://schemas.openxmlformats.org/officeDocument/2006/relationships/hyperlink" Target="https://community.secop.gov.co/Public/Tendering/OpportunityDetail/Index?noticeUID=CO1.NTC.1274213&amp;isFromPublicArea=True&amp;isModal=False" TargetMode="External"/><Relationship Id="rId226" Type="http://schemas.openxmlformats.org/officeDocument/2006/relationships/hyperlink" Target="https://community.secop.gov.co/Public/Tendering/OpportunityDetail/Index?noticeUID=CO1.NTC.1326438&amp;isFromPublicArea=True&amp;isModal=False" TargetMode="External"/><Relationship Id="rId268" Type="http://schemas.openxmlformats.org/officeDocument/2006/relationships/hyperlink" Target="https://community.secop.gov.co/Public/Tendering/OpportunityDetail/Index?noticeUID=CO1.NTC.1048133&amp;isFromPublicArea=True&amp;isModal=False" TargetMode="External"/><Relationship Id="rId32" Type="http://schemas.openxmlformats.org/officeDocument/2006/relationships/hyperlink" Target="https://community.secop.gov.co/Public/Tendering/OpportunityDetail/Index?noticeUID=CO1.NTC.1077003&amp;isFromPublicArea=True&amp;isModal=False" TargetMode="External"/><Relationship Id="rId74" Type="http://schemas.openxmlformats.org/officeDocument/2006/relationships/hyperlink" Target="https://community.secop.gov.co/Public/Tendering/OpportunityDetail/Index?noticeUID=CO1.NTC.1092464&amp;isFromPublicArea=True&amp;isModal=False" TargetMode="External"/><Relationship Id="rId128" Type="http://schemas.openxmlformats.org/officeDocument/2006/relationships/hyperlink" Target="https://community.secop.gov.co/Public/Tendering/OpportunityDetail/Index?noticeUID=CO1.NTC.1129376&amp;isFromPublicArea=True&amp;isModal=False" TargetMode="External"/><Relationship Id="rId5" Type="http://schemas.openxmlformats.org/officeDocument/2006/relationships/hyperlink" Target="https://community.secop.gov.co/Public/Tendering/OpportunityDetail/Index?noticeUID=CO1.NTC.1468301&amp;isFromPublicArea=True&amp;isModal=False" TargetMode="External"/><Relationship Id="rId181" Type="http://schemas.openxmlformats.org/officeDocument/2006/relationships/hyperlink" Target="https://community.secop.gov.co/Public/Tendering/OpportunityDetail/Index?noticeUID=CO1.NTC.1296330&amp;isFromPublicArea=True&amp;isModal=False" TargetMode="External"/><Relationship Id="rId237" Type="http://schemas.openxmlformats.org/officeDocument/2006/relationships/hyperlink" Target="https://community.secop.gov.co/Public/Tendering/OpportunityDetail/Index?noticeUID=CO1.NTC.1330520&amp;isFromPublicArea=True&amp;isModal=False" TargetMode="External"/><Relationship Id="rId279" Type="http://schemas.openxmlformats.org/officeDocument/2006/relationships/hyperlink" Target="https://community.secop.gov.co/Public/Tendering/OpportunityDetail/Index?noticeUID=CO1.NTC.1274850&amp;isFromPublicArea=True&amp;isModal=False" TargetMode="External"/><Relationship Id="rId43" Type="http://schemas.openxmlformats.org/officeDocument/2006/relationships/hyperlink" Target="https://community.secop.gov.co/Public/Tendering/OpportunityDetail/Index?noticeUID=CO1.NTC.1078909&amp;isFromPublicArea=True&amp;isModal=False" TargetMode="External"/><Relationship Id="rId139" Type="http://schemas.openxmlformats.org/officeDocument/2006/relationships/hyperlink" Target="https://community.secop.gov.co/Public/Tendering/OpportunityDetail/Index?noticeUID=CO1.NTC.1147442&amp;isFromPublicArea=True&amp;isModal=False" TargetMode="External"/><Relationship Id="rId290"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community.secop.gov.co/Public/Tendering/OpportunityDetail/Index?noticeUID=CO1.NTC.1103677&amp;isFromPublicArea=True&amp;isModal=False" TargetMode="External"/><Relationship Id="rId150" Type="http://schemas.openxmlformats.org/officeDocument/2006/relationships/hyperlink" Target="https://community.secop.gov.co/Public/Tendering/OpportunityDetail/Index?noticeUID=CO1.NTC.1159730&amp;isFromPublicArea=True&amp;isModal=False" TargetMode="External"/><Relationship Id="rId192" Type="http://schemas.openxmlformats.org/officeDocument/2006/relationships/hyperlink" Target="https://community.secop.gov.co/Public/Tendering/OpportunityDetail/Index?noticeUID=CO1.NTC.1308803&amp;isFromPublicArea=True&amp;isModal=False" TargetMode="External"/><Relationship Id="rId206" Type="http://schemas.openxmlformats.org/officeDocument/2006/relationships/hyperlink" Target="https://community.secop.gov.co/Public/Tendering/OpportunityDetail/Index?noticeUID=CO1.NTC.1318412&amp;isFromPublicArea=True&amp;isModal=False" TargetMode="External"/><Relationship Id="rId248" Type="http://schemas.openxmlformats.org/officeDocument/2006/relationships/hyperlink" Target="https://community.secop.gov.co/Public/Tendering/OpportunityDetail/Index?noticeUID=CO1.NTC.1337645&amp;isFromPublicArea=True&amp;isModal=False" TargetMode="External"/><Relationship Id="rId12" Type="http://schemas.openxmlformats.org/officeDocument/2006/relationships/hyperlink" Target="https://community.secop.gov.co/Public/Tendering/ContractNoticePhases/View?PPI=CO1.PPI.10449437&amp;isFromPublicArea=True&amp;isModal=False" TargetMode="External"/><Relationship Id="rId108" Type="http://schemas.openxmlformats.org/officeDocument/2006/relationships/hyperlink" Target="https://community.secop.gov.co/Public/Tendering/OpportunityDetail/Index?noticeUID=CO1.NTC.1118097&amp;isFromPublicArea=True&amp;isModal=False" TargetMode="External"/><Relationship Id="rId54" Type="http://schemas.openxmlformats.org/officeDocument/2006/relationships/hyperlink" Target="https://community.secop.gov.co/Public/Tendering/OpportunityDetail/Index?noticeUID=CO1.NTC.1085776&amp;isFromPublicArea=True&amp;isModal=False" TargetMode="External"/><Relationship Id="rId75" Type="http://schemas.openxmlformats.org/officeDocument/2006/relationships/hyperlink" Target="https://community.secop.gov.co/Public/Tendering/OpportunityDetail/Index?noticeUID=CO1.NTC.1094755&amp;isFromPublicArea=True&amp;isModal=False" TargetMode="External"/><Relationship Id="rId96" Type="http://schemas.openxmlformats.org/officeDocument/2006/relationships/hyperlink" Target="https://community.secop.gov.co/Public/Tendering/OpportunityDetail/Index?noticeUID=CO1.NTC.1109485&amp;isFromPublicArea=True&amp;isModal=False" TargetMode="External"/><Relationship Id="rId140" Type="http://schemas.openxmlformats.org/officeDocument/2006/relationships/hyperlink" Target="https://community.secop.gov.co/Public/Tendering/OpportunityDetail/Index?noticeUID=CO1.NTC.1147454&amp;isFromPublicArea=True&amp;isModal=False" TargetMode="External"/><Relationship Id="rId161" Type="http://schemas.openxmlformats.org/officeDocument/2006/relationships/hyperlink" Target="https://community.secop.gov.co/Public/Tendering/OpportunityDetail/Index?noticeUID=CO1.NTC.1264136&amp;isFromPublicArea=True&amp;isModal=False" TargetMode="External"/><Relationship Id="rId182" Type="http://schemas.openxmlformats.org/officeDocument/2006/relationships/hyperlink" Target="https://community.secop.gov.co/Public/Tendering/OpportunityDetail/Index?noticeUID=CO1.NTC.1299103&amp;isFromPublicArea=True&amp;isModal=False" TargetMode="External"/><Relationship Id="rId217" Type="http://schemas.openxmlformats.org/officeDocument/2006/relationships/hyperlink" Target="https://community.secop.gov.co/Public/Tendering/OpportunityDetail/Index?noticeUID=CO1.NTC.1320118&amp;isFromPublicArea=True&amp;isModal=False" TargetMode="External"/><Relationship Id="rId6" Type="http://schemas.openxmlformats.org/officeDocument/2006/relationships/hyperlink" Target="https://community.secop.gov.co/Public/Tendering/OpportunityDetail/Index?noticeUID=CO1.NTC.1467854&amp;isFromPublicArea=True&amp;isModal=False" TargetMode="External"/><Relationship Id="rId238" Type="http://schemas.openxmlformats.org/officeDocument/2006/relationships/hyperlink" Target="https://community.secop.gov.co/Public/Tendering/OpportunityDetail/Index?noticeUID=CO1.NTC.1330653&amp;isFromPublicArea=True&amp;isModal=False" TargetMode="External"/><Relationship Id="rId259" Type="http://schemas.openxmlformats.org/officeDocument/2006/relationships/hyperlink" Target="https://community.secop.gov.co/Public/Tendering/OpportunityDetail/Index?noticeUID=CO1.NTC.1350734&amp;isFromPublicArea=True&amp;isModal=False" TargetMode="External"/><Relationship Id="rId23" Type="http://schemas.openxmlformats.org/officeDocument/2006/relationships/hyperlink" Target="https://community.secop.gov.co/Public/Tendering/OpportunityDetail/Index?noticeUID=CO1.NTC.1059117&amp;isFromPublicArea=True&amp;isModal=False" TargetMode="External"/><Relationship Id="rId119" Type="http://schemas.openxmlformats.org/officeDocument/2006/relationships/hyperlink" Target="https://community.secop.gov.co/Public/Tendering/OpportunityDetail/Index?noticeUID=CO1.NTC.1123527&amp;isFromPublicArea=True&amp;isModal=False" TargetMode="External"/><Relationship Id="rId270" Type="http://schemas.openxmlformats.org/officeDocument/2006/relationships/hyperlink" Target="https://community.secop.gov.co/Public/Tendering/OpportunityDetail/Index?noticeUID=CO1.NTC.1078396&amp;isFromPublicArea=True&amp;isModal=False" TargetMode="External"/><Relationship Id="rId291" Type="http://schemas.openxmlformats.org/officeDocument/2006/relationships/hyperlink" Target="https://community.secop.gov.co/Public/Tendering/ContractNoticeManagement/Index?currentLanguage=es-CO&amp;Page=login&amp;Country=CO&amp;SkinName=CCE" TargetMode="External"/><Relationship Id="rId44" Type="http://schemas.openxmlformats.org/officeDocument/2006/relationships/hyperlink" Target="https://community.secop.gov.co/Public/Tendering/OpportunityDetail/Index?noticeUID=CO1.NTC.1078897&amp;isFromPublicArea=True&amp;isModal=False" TargetMode="External"/><Relationship Id="rId65" Type="http://schemas.openxmlformats.org/officeDocument/2006/relationships/hyperlink" Target="https://community.secop.gov.co/Public/Tendering/OpportunityDetail/Index?noticeUID=CO1.NTC.1088168&amp;isFromPublicArea=True&amp;isModal=False" TargetMode="External"/><Relationship Id="rId86" Type="http://schemas.openxmlformats.org/officeDocument/2006/relationships/hyperlink" Target="https://community.secop.gov.co/Public/Tendering/OpportunityDetail/Index?noticeUID=CO1.NTC.1106151&amp;isFromPublicArea=True&amp;isModal=False" TargetMode="External"/><Relationship Id="rId130" Type="http://schemas.openxmlformats.org/officeDocument/2006/relationships/hyperlink" Target="https://community.secop.gov.co/Public/Tendering/OpportunityDetail/Index?noticeUID=CO1.NTC.1131632&amp;isFromPublicArea=True&amp;isModal=False" TargetMode="External"/><Relationship Id="rId151" Type="http://schemas.openxmlformats.org/officeDocument/2006/relationships/hyperlink" Target="https://community.secop.gov.co/Public/Tendering/OpportunityDetail/Index?noticeUID=CO1.NTC.1159573&amp;isFromPublicArea=True&amp;isModal=False" TargetMode="External"/><Relationship Id="rId172" Type="http://schemas.openxmlformats.org/officeDocument/2006/relationships/hyperlink" Target="https://community.secop.gov.co/Public/Tendering/OpportunityDetail/Index?noticeUID=CO1.NTC.1280714&amp;isFromPublicArea=True&amp;isModal=False" TargetMode="External"/><Relationship Id="rId193" Type="http://schemas.openxmlformats.org/officeDocument/2006/relationships/hyperlink" Target="https://community.secop.gov.co/Public/Tendering/OpportunityDetail/Index?noticeUID=CO1.NTC.1309349&amp;isFromPublicArea=True&amp;isModal=False" TargetMode="External"/><Relationship Id="rId207" Type="http://schemas.openxmlformats.org/officeDocument/2006/relationships/hyperlink" Target="https://community.secop.gov.co/Public/Tendering/OpportunityDetail/Index?noticeUID=CO1.NTC.1318364&amp;isFromPublicArea=True&amp;isModal=False" TargetMode="External"/><Relationship Id="rId228" Type="http://schemas.openxmlformats.org/officeDocument/2006/relationships/hyperlink" Target="https://community.secop.gov.co/Public/Tendering/OpportunityDetail/Index?noticeUID=CO1.NTC.1326481&amp;isFromPublicArea=True&amp;isModal=False" TargetMode="External"/><Relationship Id="rId249" Type="http://schemas.openxmlformats.org/officeDocument/2006/relationships/hyperlink" Target="https://community.secop.gov.co/Public/Tendering/OpportunityDetail/Index?noticeUID=CO1.NTC.1338539&amp;isFromPublicArea=True&amp;isModal=False" TargetMode="External"/><Relationship Id="rId13" Type="http://schemas.openxmlformats.org/officeDocument/2006/relationships/hyperlink" Target="https://community.secop.gov.co/Public/Tendering/ContractNoticePhases/View?PPI=CO1.PPI.10450524&amp;isFromPublicArea=True&amp;isModal=False" TargetMode="External"/><Relationship Id="rId109" Type="http://schemas.openxmlformats.org/officeDocument/2006/relationships/hyperlink" Target="https://community.secop.gov.co/Public/Tendering/OpportunityDetail/Index?noticeUID=CO1.NTC.1118079&amp;isFromPublicArea=True&amp;isModal=False" TargetMode="External"/><Relationship Id="rId260" Type="http://schemas.openxmlformats.org/officeDocument/2006/relationships/hyperlink" Target="https://www.secop.gov.co/CO1ContractsManagement/Tendering/ProcurementContractEdit/View?docUniqueIdentifier=CO1.PCCNTR.1747645&amp;prevCtxUrl=https%3a%2f%2fwww.secop.gov.co%2fCO1ContractsManagement%2fTendering%2fProcurementContractManagement%2fIndex&amp;prevCtxLbl=Contratos+" TargetMode="External"/><Relationship Id="rId281" Type="http://schemas.openxmlformats.org/officeDocument/2006/relationships/hyperlink" Target="https://community.secop.gov.co/Public/Tendering/OpportunityDetail/Index?noticeUID=CO1.NTC.1299054&amp;isFromPublicArea=True&amp;isModal=False" TargetMode="External"/><Relationship Id="rId34" Type="http://schemas.openxmlformats.org/officeDocument/2006/relationships/hyperlink" Target="https://community.secop.gov.co/Public/Tendering/OpportunityDetail/Index?noticeUID=CO1.NTC.1076053&amp;isFromPublicArea=True&amp;isModal=False" TargetMode="External"/><Relationship Id="rId55" Type="http://schemas.openxmlformats.org/officeDocument/2006/relationships/hyperlink" Target="https://community.secop.gov.co/Public/Tendering/OpportunityDetail/Index?noticeUID=CO1.NTC.1085733&amp;isFromPublicArea=True&amp;isModal=False" TargetMode="External"/><Relationship Id="rId76" Type="http://schemas.openxmlformats.org/officeDocument/2006/relationships/hyperlink" Target="https://community.secop.gov.co/Public/Tendering/OpportunityDetail/Index?noticeUID=CO1.NTC.1094767&amp;isFromPublicArea=True&amp;isModal=False" TargetMode="External"/><Relationship Id="rId97" Type="http://schemas.openxmlformats.org/officeDocument/2006/relationships/hyperlink" Target="https://community.secop.gov.co/Public/Tendering/OpportunityDetail/Index?noticeUID=CO1.NTC.1109491&amp;isFromPublicArea=True&amp;isModal=False" TargetMode="External"/><Relationship Id="rId120" Type="http://schemas.openxmlformats.org/officeDocument/2006/relationships/hyperlink" Target="https://community.secop.gov.co/Public/Tendering/OpportunityDetail/Index?noticeUID=CO1.NTC.1123649&amp;isFromPublicArea=True&amp;isModal=False" TargetMode="External"/><Relationship Id="rId141" Type="http://schemas.openxmlformats.org/officeDocument/2006/relationships/hyperlink" Target="https://community.secop.gov.co/Public/Tendering/OpportunityDetail/Index?noticeUID=CO1.NTC.1146822&amp;isFromPublicArea=True&amp;isModal=False" TargetMode="External"/><Relationship Id="rId7" Type="http://schemas.openxmlformats.org/officeDocument/2006/relationships/hyperlink" Target="https://community.secop.gov.co/Public/Tendering/ContractNoticePhases/View?PPI=CO1.PPI.10440986&amp;isFromPublicArea=True&amp;isModal=False" TargetMode="External"/><Relationship Id="rId162" Type="http://schemas.openxmlformats.org/officeDocument/2006/relationships/hyperlink" Target="https://community.secop.gov.co/Public/Tendering/OpportunityDetail/Index?noticeUID=CO1.NTC.1264137&amp;isFromPublicArea=True&amp;isModal=False" TargetMode="External"/><Relationship Id="rId183" Type="http://schemas.openxmlformats.org/officeDocument/2006/relationships/hyperlink" Target="https://community.secop.gov.co/Public/Tendering/OpportunityDetail/Index?noticeUID=CO1.NTC.1303617&amp;isFromPublicArea=True&amp;isModal=False" TargetMode="External"/><Relationship Id="rId218" Type="http://schemas.openxmlformats.org/officeDocument/2006/relationships/hyperlink" Target="https://community.secop.gov.co/Public/Tendering/OpportunityDetail/Index?noticeUID=CO1.NTC.1320233&amp;isFromPublicArea=True&amp;isModal=False" TargetMode="External"/><Relationship Id="rId239" Type="http://schemas.openxmlformats.org/officeDocument/2006/relationships/hyperlink" Target="https://community.secop.gov.co/Public/Tendering/OpportunityDetail/Index?noticeUID=CO1.NTC.1331137&amp;isFromPublicArea=True&amp;isModal=False" TargetMode="External"/><Relationship Id="rId250" Type="http://schemas.openxmlformats.org/officeDocument/2006/relationships/hyperlink" Target="https://community.secop.gov.co/Public/Tendering/OpportunityDetail/Index?noticeUID=CO1.NTC.1339059&amp;isFromPublicArea=True&amp;isModal=False" TargetMode="External"/><Relationship Id="rId271" Type="http://schemas.openxmlformats.org/officeDocument/2006/relationships/hyperlink" Target="https://colombiacompra.coupahost.com/order_headers/46489" TargetMode="External"/><Relationship Id="rId292"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OpportunityDetail/Index?noticeUID=CO1.NTC.1059018&amp;isFromPublicArea=True&amp;isModal=False" TargetMode="External"/><Relationship Id="rId45" Type="http://schemas.openxmlformats.org/officeDocument/2006/relationships/hyperlink" Target="https://community.secop.gov.co/Public/Tendering/OpportunityDetail/Index?noticeUID=CO1.NTC.1082945&amp;isFromPublicArea=True&amp;isModal=False" TargetMode="External"/><Relationship Id="rId66" Type="http://schemas.openxmlformats.org/officeDocument/2006/relationships/hyperlink" Target="https://community.secop.gov.co/Public/Tendering/OpportunityDetail/Index?noticeUID=CO1.NTC.1089002&amp;isFromPublicArea=True&amp;isModal=False" TargetMode="External"/><Relationship Id="rId87" Type="http://schemas.openxmlformats.org/officeDocument/2006/relationships/hyperlink" Target="https://community.secop.gov.co/Public/Tendering/OpportunityDetail/Index?noticeUID=CO1.NTC.1105753&amp;isFromPublicArea=True&amp;isModal=False" TargetMode="External"/><Relationship Id="rId110" Type="http://schemas.openxmlformats.org/officeDocument/2006/relationships/hyperlink" Target="https://community.secop.gov.co/Public/Tendering/OpportunityDetail/Index?noticeUID=CO1.NTC.1119033&amp;isFromPublicArea=True&amp;isModal=False" TargetMode="External"/><Relationship Id="rId131" Type="http://schemas.openxmlformats.org/officeDocument/2006/relationships/hyperlink" Target="https://community.secop.gov.co/Public/Tendering/OpportunityDetail/Index?noticeUID=CO1.NTC.1131854&amp;isFromPublicArea=True&amp;isModal=False" TargetMode="External"/><Relationship Id="rId152" Type="http://schemas.openxmlformats.org/officeDocument/2006/relationships/hyperlink" Target="https://community.secop.gov.co/Public/Tendering/OpportunityDetail/Index?noticeUID=CO1.NTC.1161723&amp;isFromPublicArea=True&amp;isModal=False" TargetMode="External"/><Relationship Id="rId173" Type="http://schemas.openxmlformats.org/officeDocument/2006/relationships/hyperlink" Target="https://community.secop.gov.co/Public/Tendering/OpportunityDetail/Index?noticeUID=CO1.NTC.1280724&amp;isFromPublicArea=True&amp;isModal=False" TargetMode="External"/><Relationship Id="rId194" Type="http://schemas.openxmlformats.org/officeDocument/2006/relationships/hyperlink" Target="https://community.secop.gov.co/Public/Tendering/OpportunityDetail/Index?noticeUID=CO1.NTC.1309341&amp;isFromPublicArea=True&amp;isModal=False" TargetMode="External"/><Relationship Id="rId208" Type="http://schemas.openxmlformats.org/officeDocument/2006/relationships/hyperlink" Target="https://community.secop.gov.co/Public/Tendering/OpportunityDetail/Index?noticeUID=CO1.NTC.1318378&amp;isFromPublicArea=True&amp;isModal=False" TargetMode="External"/><Relationship Id="rId229" Type="http://schemas.openxmlformats.org/officeDocument/2006/relationships/hyperlink" Target="https://community.secop.gov.co/Public/Tendering/OpportunityDetail/Index?noticeUID=CO1.NTC.1328718&amp;isFromPublicArea=True&amp;isModal=False" TargetMode="External"/><Relationship Id="rId240" Type="http://schemas.openxmlformats.org/officeDocument/2006/relationships/hyperlink" Target="https://community.secop.gov.co/Public/Tendering/OpportunityDetail/Index?noticeUID=CO1.NTC.1333738&amp;isFromPublicArea=True&amp;isModal=False" TargetMode="External"/><Relationship Id="rId261" Type="http://schemas.openxmlformats.org/officeDocument/2006/relationships/hyperlink" Target="https://community.secop.gov.co/Public/Tendering/OpportunityDetail/Index?noticeUID=CO1.NTC.1373707&amp;isFromPublicArea=True&amp;isModal=False" TargetMode="External"/><Relationship Id="rId14" Type="http://schemas.openxmlformats.org/officeDocument/2006/relationships/hyperlink" Target="https://community.secop.gov.co/Public/Tendering/ContractNoticePhases/View?PPI=CO1.PPI.10450919&amp;isFromPublicArea=True&amp;isModal=False" TargetMode="External"/><Relationship Id="rId35" Type="http://schemas.openxmlformats.org/officeDocument/2006/relationships/hyperlink" Target="https://community.secop.gov.co/Public/Tendering/OpportunityDetail/Index?noticeUID=CO1.NTC.1077015&amp;isFromPublicArea=True&amp;isModal=False" TargetMode="External"/><Relationship Id="rId56" Type="http://schemas.openxmlformats.org/officeDocument/2006/relationships/hyperlink" Target="https://community.secop.gov.co/Public/Tendering/OpportunityDetail/Index?noticeUID=CO1.NTC.1086237&amp;isFromPublicArea=True&amp;isModal=False" TargetMode="External"/><Relationship Id="rId77" Type="http://schemas.openxmlformats.org/officeDocument/2006/relationships/hyperlink" Target="https://community.secop.gov.co/Public/Tendering/OpportunityDetail/Index?noticeUID=CO1.NTC.1095006&amp;isFromPublicArea=True&amp;isModal=False" TargetMode="External"/><Relationship Id="rId100" Type="http://schemas.openxmlformats.org/officeDocument/2006/relationships/hyperlink" Target="https://community.secop.gov.co/Public/Tendering/OpportunityDetail/Index?noticeUID=CO1.NTC.1110778&amp;isFromPublicArea=True&amp;isModal=False" TargetMode="External"/><Relationship Id="rId282" Type="http://schemas.openxmlformats.org/officeDocument/2006/relationships/hyperlink" Target="https://community.secop.gov.co/Public/Tendering/OpportunityDetail/Index?noticeUID=CO1.NTC.1296262&amp;isFromPublicArea=True&amp;isModal=False" TargetMode="External"/><Relationship Id="rId8" Type="http://schemas.openxmlformats.org/officeDocument/2006/relationships/hyperlink" Target="https://community.secop.gov.co/Public/Tendering/ContractNoticePhases/View?PPI=CO1.PPI.10441551&amp;isFromPublicArea=True&amp;isModal=False" TargetMode="External"/><Relationship Id="rId98" Type="http://schemas.openxmlformats.org/officeDocument/2006/relationships/hyperlink" Target="https://community.secop.gov.co/Public/Tendering/OpportunityDetail/Index?noticeUID=CO1.NTC.1110788&amp;isFromPublicArea=True&amp;isModal=False" TargetMode="External"/><Relationship Id="rId121" Type="http://schemas.openxmlformats.org/officeDocument/2006/relationships/hyperlink" Target="https://community.secop.gov.co/Public/Tendering/OpportunityDetail/Index?noticeUID=CO1.NTC.1125046&amp;isFromPublicArea=True&amp;isModal=False" TargetMode="External"/><Relationship Id="rId142" Type="http://schemas.openxmlformats.org/officeDocument/2006/relationships/hyperlink" Target="https://community.secop.gov.co/Public/Tendering/OpportunityDetail/Index?noticeUID=CO1.NTC.1147204&amp;isFromPublicArea=True&amp;isModal=False" TargetMode="External"/><Relationship Id="rId163" Type="http://schemas.openxmlformats.org/officeDocument/2006/relationships/hyperlink" Target="https://community.secop.gov.co/Public/Tendering/OpportunityDetail/Index?noticeUID=CO1.NTC.1264034&amp;isFromPublicArea=True&amp;isModal=False" TargetMode="External"/><Relationship Id="rId184" Type="http://schemas.openxmlformats.org/officeDocument/2006/relationships/hyperlink" Target="https://community.secop.gov.co/Public/Tendering/OpportunityDetail/Index?noticeUID=CO1.NTC.1305214&amp;isFromPublicArea=True&amp;isModal=False" TargetMode="External"/><Relationship Id="rId219" Type="http://schemas.openxmlformats.org/officeDocument/2006/relationships/hyperlink" Target="https://community.secop.gov.co/Public/Tendering/OpportunityDetail/Index?noticeUID=CO1.NTC.1320066&amp;isFromPublicArea=True&amp;isModal=False" TargetMode="External"/><Relationship Id="rId230" Type="http://schemas.openxmlformats.org/officeDocument/2006/relationships/hyperlink" Target="https://community.secop.gov.co/Public/Tendering/OpportunityDetail/Index?noticeUID=CO1.NTC.1328677&amp;isFromPublicArea=True&amp;isModal=False" TargetMode="External"/><Relationship Id="rId251" Type="http://schemas.openxmlformats.org/officeDocument/2006/relationships/hyperlink" Target="https://community.secop.gov.co/Public/Tendering/OpportunityDetail/Index?noticeUID=CO1.NTC.1339330&amp;isFromPublicArea=True&amp;isModal=False" TargetMode="External"/><Relationship Id="rId25" Type="http://schemas.openxmlformats.org/officeDocument/2006/relationships/hyperlink" Target="https://community.secop.gov.co/Public/Tendering/OpportunityDetail/Index?noticeUID=CO1.NTC.1070529&amp;isFromPublicArea=True&amp;isModal=False" TargetMode="External"/><Relationship Id="rId46" Type="http://schemas.openxmlformats.org/officeDocument/2006/relationships/hyperlink" Target="https://community.secop.gov.co/Public/Tendering/OpportunityDetail/Index?noticeUID=CO1.NTC.1082556&amp;isFromPublicArea=True&amp;isModal=False" TargetMode="External"/><Relationship Id="rId67" Type="http://schemas.openxmlformats.org/officeDocument/2006/relationships/hyperlink" Target="https://community.secop.gov.co/Public/Tendering/OpportunityDetail/Index?noticeUID=CO1.NTC.1088881&amp;isFromPublicArea=True&amp;isModal=False" TargetMode="External"/><Relationship Id="rId272" Type="http://schemas.openxmlformats.org/officeDocument/2006/relationships/hyperlink" Target="https://colombiacompra.coupahost.com/order_headers/46492" TargetMode="External"/><Relationship Id="rId293" Type="http://schemas.openxmlformats.org/officeDocument/2006/relationships/hyperlink" Target="https://community.secop.gov.co/Public/Tendering/ContractNoticeManagement/Index?currentLanguage=es-CO&amp;Page=login&amp;Country=CO&amp;SkinName=CCE" TargetMode="External"/><Relationship Id="rId88" Type="http://schemas.openxmlformats.org/officeDocument/2006/relationships/hyperlink" Target="https://community.secop.gov.co/Public/Tendering/OpportunityDetail/Index?noticeUID=CO1.NTC.1106330&amp;isFromPublicArea=True&amp;isModal=False" TargetMode="External"/><Relationship Id="rId111" Type="http://schemas.openxmlformats.org/officeDocument/2006/relationships/hyperlink" Target="https://community.secop.gov.co/Public/Tendering/OpportunityDetail/Index?noticeUID=CO1.NTC.1123266&amp;isFromPublicArea=True&amp;isModal=False" TargetMode="External"/><Relationship Id="rId132" Type="http://schemas.openxmlformats.org/officeDocument/2006/relationships/hyperlink" Target="https://community.secop.gov.co/Public/Tendering/OpportunityDetail/Index?noticeUID=CO1.NTC.1133643&amp;isFromPublicArea=True&amp;isModal=False" TargetMode="External"/><Relationship Id="rId153" Type="http://schemas.openxmlformats.org/officeDocument/2006/relationships/hyperlink" Target="https://community.secop.gov.co/Public/Tendering/OpportunityDetail/Index?noticeUID=CO1.NTC.1166431&amp;isFromPublicArea=True&amp;isModal=False" TargetMode="External"/><Relationship Id="rId174" Type="http://schemas.openxmlformats.org/officeDocument/2006/relationships/hyperlink" Target="https://community.secop.gov.co/Public/Tendering/OpportunityDetail/Index?noticeUID=CO1.NTC.1287146&amp;isFromPublicArea=True&amp;isModal=False" TargetMode="External"/><Relationship Id="rId195" Type="http://schemas.openxmlformats.org/officeDocument/2006/relationships/hyperlink" Target="https://community.secop.gov.co/Public/Tendering/OpportunityDetail/Index?noticeUID=CO1.NTC.1309521&amp;isFromPublicArea=True&amp;isModal=False" TargetMode="External"/><Relationship Id="rId209" Type="http://schemas.openxmlformats.org/officeDocument/2006/relationships/hyperlink" Target="https://community.secop.gov.co/Public/Tendering/OpportunityDetail/Index?noticeUID=CO1.NTC.1318971&amp;isFromPublicArea=True&amp;isModal=False" TargetMode="External"/><Relationship Id="rId220" Type="http://schemas.openxmlformats.org/officeDocument/2006/relationships/hyperlink" Target="https://community.secop.gov.co/Public/Tendering/OpportunityDetail/Index?noticeUID=CO1.NTC.1323245&amp;isFromPublicArea=True&amp;isModal=False" TargetMode="External"/><Relationship Id="rId241" Type="http://schemas.openxmlformats.org/officeDocument/2006/relationships/hyperlink" Target="https://community.secop.gov.co/Public/Tendering/OpportunityDetail/Index?noticeUID=CO1.NTC.1336428&amp;isFromPublicArea=True&amp;isModal=False" TargetMode="External"/><Relationship Id="rId15" Type="http://schemas.openxmlformats.org/officeDocument/2006/relationships/hyperlink" Target="https://community.secop.gov.co/Public/Tendering/ContractNoticePhases/View?PPI=CO1.PPI.10452930&amp;isFromPublicArea=True&amp;isModal=False" TargetMode="External"/><Relationship Id="rId36" Type="http://schemas.openxmlformats.org/officeDocument/2006/relationships/hyperlink" Target="https://community.secop.gov.co/Public/Tendering/OpportunityDetail/Index?noticeUID=CO1.NTC.1077018&amp;isFromPublicArea=True&amp;isModal=False" TargetMode="External"/><Relationship Id="rId57" Type="http://schemas.openxmlformats.org/officeDocument/2006/relationships/hyperlink" Target="https://community.secop.gov.co/Public/Tendering/OpportunityDetail/Index?noticeUID=CO1.NTC.1086246&amp;isFromPublicArea=True&amp;isModal=False" TargetMode="External"/><Relationship Id="rId262" Type="http://schemas.openxmlformats.org/officeDocument/2006/relationships/hyperlink" Target="https://community.secop.gov.co/Public/Tendering/OpportunityDetail/Index?noticeUID=CO1.NTC.1375585&amp;isFromPublicArea=True&amp;isModal=False" TargetMode="External"/><Relationship Id="rId283" Type="http://schemas.openxmlformats.org/officeDocument/2006/relationships/hyperlink" Target="https://colombiacompra.coupahost.com/order_headers/51722" TargetMode="External"/><Relationship Id="rId78" Type="http://schemas.openxmlformats.org/officeDocument/2006/relationships/hyperlink" Target="https://community.secop.gov.co/Public/Tendering/OpportunityDetail/Index?noticeUID=CO1.NTC.1095097&amp;isFromPublicArea=True&amp;isModal=False" TargetMode="External"/><Relationship Id="rId99" Type="http://schemas.openxmlformats.org/officeDocument/2006/relationships/hyperlink" Target="https://community.secop.gov.co/Public/Tendering/OpportunityDetail/Index?noticeUID=CO1.NTC.1111211&amp;isFromPublicArea=True&amp;isModal=False" TargetMode="External"/><Relationship Id="rId101" Type="http://schemas.openxmlformats.org/officeDocument/2006/relationships/hyperlink" Target="https://community.secop.gov.co/Public/Tendering/OpportunityDetail/Index?noticeUID=CO1.NTC.1111894&amp;isFromPublicArea=True&amp;isModal=False" TargetMode="External"/><Relationship Id="rId122" Type="http://schemas.openxmlformats.org/officeDocument/2006/relationships/hyperlink" Target="https://community.secop.gov.co/Public/Tendering/OpportunityDetail/Index?noticeUID=CO1.NTC.1125047&amp;isFromPublicArea=True&amp;isModal=False" TargetMode="External"/><Relationship Id="rId143" Type="http://schemas.openxmlformats.org/officeDocument/2006/relationships/hyperlink" Target="https://community.secop.gov.co/Public/Tendering/OpportunityDetail/Index?noticeUID=CO1.NTC.1147328&amp;isFromPublicArea=True&amp;isModal=False" TargetMode="External"/><Relationship Id="rId164" Type="http://schemas.openxmlformats.org/officeDocument/2006/relationships/hyperlink" Target="https://community.secop.gov.co/Public/Tendering/OpportunityDetail/Index?noticeUID=CO1.NTC.1264328&amp;isFromPublicArea=True&amp;isModal=False" TargetMode="External"/><Relationship Id="rId185" Type="http://schemas.openxmlformats.org/officeDocument/2006/relationships/hyperlink" Target="https://community.secop.gov.co/Public/Tendering/OpportunityDetail/Index?noticeUID=CO1.NTC.1304180&amp;isFromPublicArea=True&amp;isModal=False" TargetMode="External"/><Relationship Id="rId9" Type="http://schemas.openxmlformats.org/officeDocument/2006/relationships/hyperlink" Target="https://community.secop.gov.co/Public/Tendering/ContractNoticePhases/View?PPI=CO1.PPI.10441348&amp;isFromPublicArea=True&amp;isModal=False" TargetMode="External"/><Relationship Id="rId210" Type="http://schemas.openxmlformats.org/officeDocument/2006/relationships/hyperlink" Target="https://community.secop.gov.co/Public/Tendering/OpportunityDetail/Index?noticeUID=CO1.NTC.1319074&amp;isFromPublicArea=True&amp;isModal=False" TargetMode="External"/><Relationship Id="rId26" Type="http://schemas.openxmlformats.org/officeDocument/2006/relationships/hyperlink" Target="https://community.secop.gov.co/Public/Tendering/OpportunityDetail/Index?noticeUID=CO1.NTC.1071675&amp;isFromPublicArea=True&amp;isModal=False" TargetMode="External"/><Relationship Id="rId231" Type="http://schemas.openxmlformats.org/officeDocument/2006/relationships/hyperlink" Target="https://community.secop.gov.co/Public/Tendering/OpportunityDetail/Index?noticeUID=CO1.NTC.1328915&amp;isFromPublicArea=True&amp;isModal=False" TargetMode="External"/><Relationship Id="rId252" Type="http://schemas.openxmlformats.org/officeDocument/2006/relationships/hyperlink" Target="https://community.secop.gov.co/Public/Tendering/OpportunityDetail/Index?noticeUID=CO1.NTC.1340486&amp;isFromPublicArea=True&amp;isModal=False" TargetMode="External"/><Relationship Id="rId273" Type="http://schemas.openxmlformats.org/officeDocument/2006/relationships/hyperlink" Target="https://colombiacompra.coupahost.com/order_headers/46490" TargetMode="External"/><Relationship Id="rId294" Type="http://schemas.openxmlformats.org/officeDocument/2006/relationships/hyperlink" Target="https://community.secop.gov.co/Public/Tendering/ContractNoticeManagement/Index?currentLanguage=es-CO&amp;Page=login&amp;Country=CO&amp;SkinName=CCE" TargetMode="External"/><Relationship Id="rId47" Type="http://schemas.openxmlformats.org/officeDocument/2006/relationships/hyperlink" Target="https://community.secop.gov.co/Public/Tendering/OpportunityDetail/Index?noticeUID=CO1.NTC.1082564&amp;isFromPublicArea=True&amp;isModal=False" TargetMode="External"/><Relationship Id="rId68" Type="http://schemas.openxmlformats.org/officeDocument/2006/relationships/hyperlink" Target="https://community.secop.gov.co/Public/Tendering/OpportunityDetail/Index?noticeUID=CO1.NTC.1089290&amp;isFromPublicArea=True&amp;isModal=False" TargetMode="External"/><Relationship Id="rId89" Type="http://schemas.openxmlformats.org/officeDocument/2006/relationships/hyperlink" Target="https://community.secop.gov.co/Public/Tendering/OpportunityDetail/Index?noticeUID=CO1.NTC.1106367&amp;isFromPublicArea=True&amp;isModal=False" TargetMode="External"/><Relationship Id="rId112" Type="http://schemas.openxmlformats.org/officeDocument/2006/relationships/hyperlink" Target="https://community.secop.gov.co/Public/Tendering/OpportunityDetail/Index?noticeUID=CO1.NTC.1121527&amp;isFromPublicArea=True&amp;isModal=False" TargetMode="External"/><Relationship Id="rId133" Type="http://schemas.openxmlformats.org/officeDocument/2006/relationships/hyperlink" Target="https://community.secop.gov.co/Public/Tendering/OpportunityDetail/Index?noticeUID=CO1.NTC.1135901&amp;isFromPublicArea=True&amp;isModal=False" TargetMode="External"/><Relationship Id="rId154" Type="http://schemas.openxmlformats.org/officeDocument/2006/relationships/hyperlink" Target="https://community.secop.gov.co/Public/Tendering/OpportunityDetail/Index?noticeUID=CO1.NTC.1166446&amp;isFromPublicArea=True&amp;isModal=False" TargetMode="External"/><Relationship Id="rId175" Type="http://schemas.openxmlformats.org/officeDocument/2006/relationships/hyperlink" Target="https://community.secop.gov.co/Public/Tendering/OpportunityDetail/Index?noticeUID=CO1.NTC.1287329&amp;isFromPublicArea=True&amp;isModal=False" TargetMode="External"/><Relationship Id="rId196" Type="http://schemas.openxmlformats.org/officeDocument/2006/relationships/hyperlink" Target="https://community.secop.gov.co/Public/Tendering/OpportunityDetail/Index?noticeUID=CO1.NTC.1313191&amp;isFromPublicArea=True&amp;isModal=False" TargetMode="External"/><Relationship Id="rId200" Type="http://schemas.openxmlformats.org/officeDocument/2006/relationships/hyperlink" Target="https://community.secop.gov.co/Public/Tendering/OpportunityDetail/Index?noticeUID=CO1.NTC.1314616&amp;isFromPublicArea=True&amp;isModal=False" TargetMode="External"/><Relationship Id="rId16" Type="http://schemas.openxmlformats.org/officeDocument/2006/relationships/hyperlink" Target="https://community.secop.gov.co/Public/Tendering/ContractNoticePhases/View?PPI=CO1.PPI.10452943&amp;isFromPublicArea=True&amp;isModal=False" TargetMode="External"/><Relationship Id="rId221" Type="http://schemas.openxmlformats.org/officeDocument/2006/relationships/hyperlink" Target="https://community.secop.gov.co/Public/Tendering/OpportunityDetail/Index?noticeUID=CO1.NTC.1323741&amp;isFromPublicArea=True&amp;isModal=False" TargetMode="External"/><Relationship Id="rId242" Type="http://schemas.openxmlformats.org/officeDocument/2006/relationships/hyperlink" Target="https://community.secop.gov.co/Public/Tendering/OpportunityDetail/Index?noticeUID=CO1.NTC.1337079&amp;isFromPublicArea=True&amp;isModal=False" TargetMode="External"/><Relationship Id="rId263" Type="http://schemas.openxmlformats.org/officeDocument/2006/relationships/hyperlink" Target="https://www.secop.gov.co/CO1ContractsManagement/Tendering/ProcurementContractEdit/View?docUniqueIdentifier=CO1.PCCNTR.1752651&amp;prevCtxUrl=https%3a%2f%2fwww.secop.gov.co%2fCO1ContractsManagement%2fTendering%2fProcurementContractManagement%2fIndex&amp;prevCtxLbl=Contratos+" TargetMode="External"/><Relationship Id="rId284" Type="http://schemas.openxmlformats.org/officeDocument/2006/relationships/hyperlink" Target="https://community.secop.gov.co/Public/Tendering/OpportunityDetail/Index?noticeUID=CO1.NTC.1329304&amp;isFromPublicArea=True&amp;isModal=False" TargetMode="External"/><Relationship Id="rId37" Type="http://schemas.openxmlformats.org/officeDocument/2006/relationships/hyperlink" Target="https://community.secop.gov.co/Public/Tendering/OpportunityDetail/Index?noticeUID=CO1.NTC.1077561&amp;isFromPublicArea=True&amp;isModal=False" TargetMode="External"/><Relationship Id="rId58" Type="http://schemas.openxmlformats.org/officeDocument/2006/relationships/hyperlink" Target="https://community.secop.gov.co/Public/Tendering/OpportunityDetail/Index?noticeUID=CO1.NTC.1086034&amp;isFromPublicArea=True&amp;isModal=False" TargetMode="External"/><Relationship Id="rId79" Type="http://schemas.openxmlformats.org/officeDocument/2006/relationships/hyperlink" Target="https://community.secop.gov.co/Public/Tendering/OpportunityDetail/Index?noticeUID=CO1.NTC.1104335&amp;isFromPublicArea=True&amp;isModal=False" TargetMode="External"/><Relationship Id="rId102" Type="http://schemas.openxmlformats.org/officeDocument/2006/relationships/hyperlink" Target="https://community.secop.gov.co/Public/Tendering/OpportunityDetail/Index?noticeUID=CO1.NTC.1111887&amp;isFromPublicArea=True&amp;isModal=False" TargetMode="External"/><Relationship Id="rId123" Type="http://schemas.openxmlformats.org/officeDocument/2006/relationships/hyperlink" Target="https://community.secop.gov.co/Public/Tendering/OpportunityDetail/Index?noticeUID=CO1.NTC.1125097&amp;isFromPublicArea=True&amp;isModal=False" TargetMode="External"/><Relationship Id="rId144" Type="http://schemas.openxmlformats.org/officeDocument/2006/relationships/hyperlink" Target="https://community.secop.gov.co/Public/Tendering/OpportunityDetail/Index?noticeUID=CO1.NTC.1147228&amp;isFromPublicArea=True&amp;isModal=False" TargetMode="External"/><Relationship Id="rId90" Type="http://schemas.openxmlformats.org/officeDocument/2006/relationships/hyperlink" Target="https://community.secop.gov.co/Public/Tendering/OpportunityDetail/Index?noticeUID=CO1.NTC.1106823&amp;isFromPublicArea=True&amp;isModal=False" TargetMode="External"/><Relationship Id="rId165" Type="http://schemas.openxmlformats.org/officeDocument/2006/relationships/hyperlink" Target="https://community.secop.gov.co/Public/Tendering/OpportunityDetail/Index?noticeUID=CO1.NTC.1264239&amp;isFromPublicArea=True&amp;isModal=False" TargetMode="External"/><Relationship Id="rId186" Type="http://schemas.openxmlformats.org/officeDocument/2006/relationships/hyperlink" Target="https://community.secop.gov.co/Public/Tendering/OpportunityDetail/Index?noticeUID=CO1.NTC.1304184&amp;isFromPublicArea=True&amp;isModal=False" TargetMode="External"/><Relationship Id="rId211" Type="http://schemas.openxmlformats.org/officeDocument/2006/relationships/hyperlink" Target="https://community.secop.gov.co/Public/Tendering/OpportunityDetail/Index?noticeUID=CO1.NTC.1319318&amp;isFromPublicArea=True&amp;isModal=False" TargetMode="External"/><Relationship Id="rId232" Type="http://schemas.openxmlformats.org/officeDocument/2006/relationships/hyperlink" Target="https://community.secop.gov.co/Public/Tendering/OpportunityDetail/Index?noticeUID=CO1.NTC.1328931&amp;isFromPublicArea=True&amp;isModal=False" TargetMode="External"/><Relationship Id="rId253" Type="http://schemas.openxmlformats.org/officeDocument/2006/relationships/hyperlink" Target="https://community.secop.gov.co/Public/Tendering/OpportunityDetail/Index?noticeUID=CO1.NTC.1347685&amp;isFromPublicArea=True&amp;isModal=False" TargetMode="External"/><Relationship Id="rId274" Type="http://schemas.openxmlformats.org/officeDocument/2006/relationships/hyperlink" Target="https://community.secop.gov.co/Public/Tendering/OpportunityDetail/Index?noticeUID=CO1.NTC.1164654&amp;isFromPublicArea=True&amp;isModal=False" TargetMode="External"/><Relationship Id="rId295"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1074335&amp;isFromPublicArea=True&amp;isModal=False" TargetMode="External"/><Relationship Id="rId48" Type="http://schemas.openxmlformats.org/officeDocument/2006/relationships/hyperlink" Target="https://community.secop.gov.co/Public/Tendering/OpportunityDetail/Index?noticeUID=CO1.NTC.1083070&amp;isFromPublicArea=True&amp;isModal=False" TargetMode="External"/><Relationship Id="rId69" Type="http://schemas.openxmlformats.org/officeDocument/2006/relationships/hyperlink" Target="https://community.secop.gov.co/Public/Tendering/OpportunityDetail/Index?noticeUID=CO1.NTC.1089466&amp;isFromPublicArea=True&amp;isModal=False" TargetMode="External"/><Relationship Id="rId113" Type="http://schemas.openxmlformats.org/officeDocument/2006/relationships/hyperlink" Target="https://community.secop.gov.co/Public/Tendering/OpportunityDetail/Index?noticeUID=CO1.NTC.1121520&amp;isFromPublicArea=True&amp;isModal=False" TargetMode="External"/><Relationship Id="rId134" Type="http://schemas.openxmlformats.org/officeDocument/2006/relationships/hyperlink" Target="https://community.secop.gov.co/Public/Tendering/OpportunityDetail/Index?noticeUID=CO1.NTC.1136603&amp;isFromPublicArea=True&amp;isModal=False" TargetMode="External"/><Relationship Id="rId80" Type="http://schemas.openxmlformats.org/officeDocument/2006/relationships/hyperlink" Target="https://community.secop.gov.co/Public/Tendering/OpportunityDetail/Index?noticeUID=CO1.NTC.1104227&amp;isFromPublicArea=True&amp;isModal=False" TargetMode="External"/><Relationship Id="rId155" Type="http://schemas.openxmlformats.org/officeDocument/2006/relationships/hyperlink" Target="https://community.secop.gov.co/Public/Tendering/OpportunityDetail/Index?noticeUID=CO1.NTC.1166712&amp;isFromPublicArea=True&amp;isModal=False" TargetMode="External"/><Relationship Id="rId176" Type="http://schemas.openxmlformats.org/officeDocument/2006/relationships/hyperlink" Target="https://community.secop.gov.co/Public/Tendering/OpportunityDetail/Index?noticeUID=CO1.NTC.1287562&amp;isFromPublicArea=True&amp;isModal=False" TargetMode="External"/><Relationship Id="rId197" Type="http://schemas.openxmlformats.org/officeDocument/2006/relationships/hyperlink" Target="https://community.secop.gov.co/Public/Tendering/OpportunityDetail/Index?noticeUID=CO1.NTC.1314349&amp;isFromPublicArea=True&amp;isModal=False" TargetMode="External"/><Relationship Id="rId201" Type="http://schemas.openxmlformats.org/officeDocument/2006/relationships/hyperlink" Target="https://community.secop.gov.co/Public/Tendering/OpportunityDetail/Index?noticeUID=CO1.NTC.1316123&amp;isFromPublicArea=True&amp;isModal=False" TargetMode="External"/><Relationship Id="rId222" Type="http://schemas.openxmlformats.org/officeDocument/2006/relationships/hyperlink" Target="https://community.secop.gov.co/Public/Tendering/OpportunityDetail/Index?noticeUID=CO1.NTC.1323624&amp;isFromPublicArea=True&amp;isModal=False" TargetMode="External"/><Relationship Id="rId243" Type="http://schemas.openxmlformats.org/officeDocument/2006/relationships/hyperlink" Target="https://community.secop.gov.co/Public/Tendering/OpportunityDetail/Index?noticeUID=CO1.NTC.1337087&amp;isFromPublicArea=True&amp;isModal=False" TargetMode="External"/><Relationship Id="rId264" Type="http://schemas.openxmlformats.org/officeDocument/2006/relationships/hyperlink" Target="https://www.secop.gov.co/CO1ContractsManagement/Tendering/ProcurementContractEdit/View?docUniqueIdentifier=CO1.PCCNTR.1753145&amp;prevCtxUrl=https%3a%2f%2fwww.secop.gov.co%2fCO1ContractsManagement%2fTendering%2fProcurementContractManagement%2fIndex&amp;prevCtxLbl=Contratos+" TargetMode="External"/><Relationship Id="rId285" Type="http://schemas.openxmlformats.org/officeDocument/2006/relationships/hyperlink" Target="https://community.secop.gov.co/Public/Tendering/OpportunityDetail/Index?noticeUID=CO1.NTC.1339171&amp;isFromPublicArea=True&amp;isModal=False" TargetMode="External"/><Relationship Id="rId17" Type="http://schemas.openxmlformats.org/officeDocument/2006/relationships/hyperlink" Target="https://community.secop.gov.co/Public/Tendering/ContractNoticePhases/View?PPI=CO1.PPI.10453494&amp;isFromPublicArea=True&amp;isModal=False" TargetMode="External"/><Relationship Id="rId38" Type="http://schemas.openxmlformats.org/officeDocument/2006/relationships/hyperlink" Target="https://community.secop.gov.co/Public/Tendering/OpportunityDetail/Index?noticeUID=CO1.NTC.1078250&amp;isFromPublicArea=True&amp;isModal=False" TargetMode="External"/><Relationship Id="rId59" Type="http://schemas.openxmlformats.org/officeDocument/2006/relationships/hyperlink" Target="https://community.secop.gov.co/Public/Tendering/OpportunityDetail/Index?noticeUID=CO1.NTC.1086186&amp;isFromPublicArea=True&amp;isModal=False" TargetMode="External"/><Relationship Id="rId103" Type="http://schemas.openxmlformats.org/officeDocument/2006/relationships/hyperlink" Target="https://community.secop.gov.co/Public/Tendering/OpportunityDetail/Index?noticeUID=CO1.NTC.1115283&amp;isFromPublicArea=True&amp;isModal=False" TargetMode="External"/><Relationship Id="rId124" Type="http://schemas.openxmlformats.org/officeDocument/2006/relationships/hyperlink" Target="https://community.secop.gov.co/Public/Tendering/OpportunityDetail/Index?noticeUID=CO1.NTC.1125616&amp;isFromPublicArea=True&amp;isModal=False" TargetMode="External"/><Relationship Id="rId70" Type="http://schemas.openxmlformats.org/officeDocument/2006/relationships/hyperlink" Target="https://community.secop.gov.co/Public/Tendering/OpportunityDetail/Index?noticeUID=CO1.NTC.1089812&amp;isFromPublicArea=True&amp;isModal=False" TargetMode="External"/><Relationship Id="rId91" Type="http://schemas.openxmlformats.org/officeDocument/2006/relationships/hyperlink" Target="https://community.secop.gov.co/Public/Tendering/OpportunityDetail/Index?noticeUID=CO1.NTC.1106939&amp;isFromPublicArea=True&amp;isModal=False" TargetMode="External"/><Relationship Id="rId145" Type="http://schemas.openxmlformats.org/officeDocument/2006/relationships/hyperlink" Target="https://community.secop.gov.co/Public/Tendering/OpportunityDetail/Index?noticeUID=CO1.NTC.1150330&amp;isFromPublicArea=True&amp;isModal=False" TargetMode="External"/><Relationship Id="rId166" Type="http://schemas.openxmlformats.org/officeDocument/2006/relationships/hyperlink" Target="https://community.secop.gov.co/Public/Tendering/OpportunityDetail/Index?noticeUID=CO1.NTC.1264960&amp;isFromPublicArea=True&amp;isModal=False" TargetMode="External"/><Relationship Id="rId187" Type="http://schemas.openxmlformats.org/officeDocument/2006/relationships/hyperlink" Target="https://community.secop.gov.co/Public/Tendering/OpportunityDetail/Index?noticeUID=CO1.NTC.1305602&amp;isFromPublicArea=True&amp;isModal=False" TargetMode="External"/><Relationship Id="rId1" Type="http://schemas.openxmlformats.org/officeDocument/2006/relationships/hyperlink" Target="https://community.secop.gov.co/Public/Tendering/OpportunityDetail/Index?noticeUID=CO1.NTC.1466515&amp;isFromPublicArea=True&amp;isModal=False" TargetMode="External"/><Relationship Id="rId212" Type="http://schemas.openxmlformats.org/officeDocument/2006/relationships/hyperlink" Target="https://community.secop.gov.co/Public/Tendering/OpportunityDetail/Index?noticeUID=CO1.NTC.1320105&amp;isFromPublicArea=True&amp;isModal=False" TargetMode="External"/><Relationship Id="rId233" Type="http://schemas.openxmlformats.org/officeDocument/2006/relationships/hyperlink" Target="https://community.secop.gov.co/Public/Tendering/OpportunityDetail/Index?noticeUID=CO1.NTC.1328934&amp;isFromPublicArea=True&amp;isModal=False" TargetMode="External"/><Relationship Id="rId254" Type="http://schemas.openxmlformats.org/officeDocument/2006/relationships/hyperlink" Target="https://community.secop.gov.co/Public/Tendering/OpportunityDetail/Index?noticeUID=CO1.NTC.1347200&amp;isFromPublicArea=True&amp;isModal=False" TargetMode="External"/><Relationship Id="rId28" Type="http://schemas.openxmlformats.org/officeDocument/2006/relationships/hyperlink" Target="https://community.secop.gov.co/Public/Tendering/OpportunityDetail/Index?noticeUID=CO1.NTC.1075559&amp;isFromPublicArea=True&amp;isModal=False" TargetMode="External"/><Relationship Id="rId49" Type="http://schemas.openxmlformats.org/officeDocument/2006/relationships/hyperlink" Target="https://community.secop.gov.co/Public/Tendering/OpportunityDetail/Index?noticeUID=CO1.NTC.1083547&amp;isFromPublicArea=True&amp;isModal=False" TargetMode="External"/><Relationship Id="rId114" Type="http://schemas.openxmlformats.org/officeDocument/2006/relationships/hyperlink" Target="https://community.secop.gov.co/Public/Tendering/OpportunityDetail/Index?noticeUID=CO1.NTC.1122645&amp;isFromPublicArea=True&amp;isModal=False" TargetMode="External"/><Relationship Id="rId275" Type="http://schemas.openxmlformats.org/officeDocument/2006/relationships/hyperlink" Target="https://community.secop.gov.co/Public/Tendering/OpportunityDetail/Index?noticeUID=CO1.NTC.1221232&amp;isFromPublicArea=True&amp;isModal=False" TargetMode="External"/><Relationship Id="rId296" Type="http://schemas.openxmlformats.org/officeDocument/2006/relationships/hyperlink" Target="https://colombiacompra.coupahost.com/order_headers/46492" TargetMode="External"/><Relationship Id="rId60" Type="http://schemas.openxmlformats.org/officeDocument/2006/relationships/hyperlink" Target="https://community.secop.gov.co/Public/Tendering/OpportunityDetail/Index?noticeUID=CO1.NTC.1086521&amp;isFromPublicArea=True&amp;isModal=False" TargetMode="External"/><Relationship Id="rId81" Type="http://schemas.openxmlformats.org/officeDocument/2006/relationships/hyperlink" Target="https://community.secop.gov.co/Public/Tendering/OpportunityDetail/Index?noticeUID=CO1.NTC.1103244&amp;isFromPublicArea=True&amp;isModal=False" TargetMode="External"/><Relationship Id="rId135" Type="http://schemas.openxmlformats.org/officeDocument/2006/relationships/hyperlink" Target="https://community.secop.gov.co/Public/Tendering/OpportunityDetail/Index?noticeUID=CO1.NTC.1136463&amp;isFromPublicArea=True&amp;isModal=False" TargetMode="External"/><Relationship Id="rId156" Type="http://schemas.openxmlformats.org/officeDocument/2006/relationships/hyperlink" Target="https://community.secop.gov.co/Public/Tendering/OpportunityDetail/Index?noticeUID=CO1.NTC.1168859&amp;isFromPublicArea=True&amp;isModal=False" TargetMode="External"/><Relationship Id="rId177" Type="http://schemas.openxmlformats.org/officeDocument/2006/relationships/hyperlink" Target="https://community.secop.gov.co/Public/Tendering/OpportunityDetail/Index?noticeUID=CO1.NTC.1287576&amp;isFromPublicArea=True&amp;isModal=False" TargetMode="External"/><Relationship Id="rId198" Type="http://schemas.openxmlformats.org/officeDocument/2006/relationships/hyperlink" Target="https://community.secop.gov.co/Public/Tendering/OpportunityDetail/Index?noticeUID=CO1.NTC.1314248&amp;isFromPublicArea=True&amp;isModal=False" TargetMode="External"/><Relationship Id="rId202" Type="http://schemas.openxmlformats.org/officeDocument/2006/relationships/hyperlink" Target="https://community.secop.gov.co/Public/Tendering/OpportunityDetail/Index?noticeUID=CO1.NTC.1316814&amp;isFromPublicArea=True&amp;isModal=False" TargetMode="External"/><Relationship Id="rId223" Type="http://schemas.openxmlformats.org/officeDocument/2006/relationships/hyperlink" Target="https://community.secop.gov.co/Public/Tendering/OpportunityDetail/Index?noticeUID=CO1.NTC.1323719&amp;isFromPublicArea=True&amp;isModal=False" TargetMode="External"/><Relationship Id="rId244" Type="http://schemas.openxmlformats.org/officeDocument/2006/relationships/hyperlink" Target="https://community.secop.gov.co/Public/Tendering/OpportunityDetail/Index?noticeUID=CO1.NTC.1336618&amp;isFromPublicArea=True&amp;isModal=False" TargetMode="External"/><Relationship Id="rId18" Type="http://schemas.openxmlformats.org/officeDocument/2006/relationships/hyperlink" Target="https://community.secop.gov.co/Public/Tendering/ContractNoticePhases/View?PPI=CO1.PPI.10454977&amp;isFromPublicArea=True&amp;isModal=False" TargetMode="External"/><Relationship Id="rId39" Type="http://schemas.openxmlformats.org/officeDocument/2006/relationships/hyperlink" Target="https://community.secop.gov.co/Public/Tendering/OpportunityDetail/Index?noticeUID=CO1.NTC.1077786&amp;isFromPublicArea=True&amp;isModal=False" TargetMode="External"/><Relationship Id="rId265" Type="http://schemas.openxmlformats.org/officeDocument/2006/relationships/hyperlink" Target="https://community.secop.gov.co/Public/Tendering/OpportunityDetail/Index?noticeUID=CO1.NTC.1382632&amp;isFromPublicArea=True&amp;isModal=False" TargetMode="External"/><Relationship Id="rId286" Type="http://schemas.openxmlformats.org/officeDocument/2006/relationships/hyperlink" Target="https://community.secop.gov.co/Public/Tendering/OpportunityDetail/Index?noticeUID=CO1.NTC.1448273&amp;isFromPublicArea=True&amp;isModal=False" TargetMode="External"/><Relationship Id="rId50" Type="http://schemas.openxmlformats.org/officeDocument/2006/relationships/hyperlink" Target="https://community.secop.gov.co/Public/Tendering/OpportunityDetail/Index?noticeUID=CO1.NTC.1083558&amp;isFromPublicArea=True&amp;isModal=False" TargetMode="External"/><Relationship Id="rId104" Type="http://schemas.openxmlformats.org/officeDocument/2006/relationships/hyperlink" Target="https://community.secop.gov.co/Public/Tendering/OpportunityDetail/Index?noticeUID=CO1.NTC.1115712&amp;isFromPublicArea=True&amp;isModal=False" TargetMode="External"/><Relationship Id="rId125" Type="http://schemas.openxmlformats.org/officeDocument/2006/relationships/hyperlink" Target="https://community.secop.gov.co/Public/Tendering/OpportunityDetail/Index?noticeUID=CO1.NTC.1125807&amp;isFromPublicArea=True&amp;isModal=False" TargetMode="External"/><Relationship Id="rId146" Type="http://schemas.openxmlformats.org/officeDocument/2006/relationships/hyperlink" Target="https://community.secop.gov.co/Public/Tendering/OpportunityDetail/Index?noticeUID=CO1.NTC.1153677&amp;isFromPublicArea=True&amp;isModal=False" TargetMode="External"/><Relationship Id="rId167" Type="http://schemas.openxmlformats.org/officeDocument/2006/relationships/hyperlink" Target="https://community.secop.gov.co/Public/Tendering/OpportunityDetail/Index?noticeUID=CO1.NTC.1265536&amp;isFromPublicArea=True&amp;isModal=False" TargetMode="External"/><Relationship Id="rId188" Type="http://schemas.openxmlformats.org/officeDocument/2006/relationships/hyperlink" Target="https://community.secop.gov.co/Public/Tendering/OpportunityDetail/Index?noticeUID=CO1.NTC.1307913&amp;isFromPublicArea=True&amp;isModal=False" TargetMode="External"/><Relationship Id="rId71" Type="http://schemas.openxmlformats.org/officeDocument/2006/relationships/hyperlink" Target="https://community.secop.gov.co/Public/Tendering/OpportunityDetail/Index?noticeUID=CO1.NTC.1091900&amp;isFromPublicArea=True&amp;isModal=False" TargetMode="External"/><Relationship Id="rId92" Type="http://schemas.openxmlformats.org/officeDocument/2006/relationships/hyperlink" Target="https://community.secop.gov.co/Public/Tendering/OpportunityDetail/Index?noticeUID=CO1.NTC.1108150&amp;isFromPublicArea=True&amp;isModal=False" TargetMode="External"/><Relationship Id="rId213" Type="http://schemas.openxmlformats.org/officeDocument/2006/relationships/hyperlink" Target="https://community.secop.gov.co/Public/Tendering/OpportunityDetail/Index?noticeUID=CO1.NTC.1319758&amp;isFromPublicArea=True&amp;isModal=False" TargetMode="External"/><Relationship Id="rId234" Type="http://schemas.openxmlformats.org/officeDocument/2006/relationships/hyperlink" Target="https://community.secop.gov.co/Public/Tendering/OpportunityDetail/Index?noticeUID=CO1.NTC.1329760&amp;isFromPublicArea=True&amp;isModal=False" TargetMode="External"/><Relationship Id="rId2" Type="http://schemas.openxmlformats.org/officeDocument/2006/relationships/hyperlink" Target="https://community.secop.gov.co/Public/Tendering/OpportunityDetail/Index?noticeUID=CO1.NTC.1465855&amp;isFromPublicArea=True&amp;isModal=False" TargetMode="External"/><Relationship Id="rId29" Type="http://schemas.openxmlformats.org/officeDocument/2006/relationships/hyperlink" Target="https://community.secop.gov.co/Public/Tendering/OpportunityDetail/Index?noticeUID=CO1.NTC.1076028&amp;isFromPublicArea=True&amp;isModal=False" TargetMode="External"/><Relationship Id="rId255" Type="http://schemas.openxmlformats.org/officeDocument/2006/relationships/hyperlink" Target="https://community.secop.gov.co/Public/Tendering/OpportunityDetail/Index?noticeUID=CO1.NTC.1347694&amp;isFromPublicArea=True&amp;isModal=False" TargetMode="External"/><Relationship Id="rId276" Type="http://schemas.openxmlformats.org/officeDocument/2006/relationships/hyperlink" Target="https://www.contratos.gov.co/consultas/detalleProceso.do?numConstancia=20-22-15395" TargetMode="External"/><Relationship Id="rId297" Type="http://schemas.openxmlformats.org/officeDocument/2006/relationships/hyperlink" Target="https://community.secop.gov.co/Public/Tendering/ContractNoticeManagement/Index?currentLanguage=es-CO&amp;Page=login&amp;Country=CO&amp;SkinName=CCE" TargetMode="External"/><Relationship Id="rId40" Type="http://schemas.openxmlformats.org/officeDocument/2006/relationships/hyperlink" Target="https://community.secop.gov.co/Public/Tendering/OpportunityDetail/Index?noticeUID=CO1.NTC.1078185&amp;isFromPublicArea=True&amp;isModal=False" TargetMode="External"/><Relationship Id="rId115" Type="http://schemas.openxmlformats.org/officeDocument/2006/relationships/hyperlink" Target="https://community.secop.gov.co/Public/Tendering/OpportunityDetail/Index?noticeUID=CO1.NTC.1123006&amp;isFromPublicArea=True&amp;isModal=False" TargetMode="External"/><Relationship Id="rId136" Type="http://schemas.openxmlformats.org/officeDocument/2006/relationships/hyperlink" Target="https://community.secop.gov.co/Public/Tendering/OpportunityDetail/Index?noticeUID=CO1.NTC.1142508&amp;isFromPublicArea=True&amp;isModal=False" TargetMode="External"/><Relationship Id="rId157" Type="http://schemas.openxmlformats.org/officeDocument/2006/relationships/hyperlink" Target="https://community.secop.gov.co/Public/Tendering/OpportunityDetail/Index?noticeUID=CO1.NTC.1169864&amp;isFromPublicArea=True&amp;isModal=False" TargetMode="External"/><Relationship Id="rId178" Type="http://schemas.openxmlformats.org/officeDocument/2006/relationships/hyperlink" Target="https://community.secop.gov.co/Public/Tendering/OpportunityDetail/Index?noticeUID=CO1.NTC.1290072&amp;isFromPublicArea=True&amp;isModal=False" TargetMode="External"/><Relationship Id="rId61" Type="http://schemas.openxmlformats.org/officeDocument/2006/relationships/hyperlink" Target="https://community.secop.gov.co/Public/Tendering/OpportunityDetail/Index?noticeUID=CO1.NTC.1103266&amp;isFromPublicArea=True&amp;isModal=False" TargetMode="External"/><Relationship Id="rId82" Type="http://schemas.openxmlformats.org/officeDocument/2006/relationships/hyperlink" Target="https://community.secop.gov.co/Public/Tendering/OpportunityDetail/Index?noticeUID=CO1.NTC.1103631&amp;isFromPublicArea=True&amp;isModal=False" TargetMode="External"/><Relationship Id="rId199" Type="http://schemas.openxmlformats.org/officeDocument/2006/relationships/hyperlink" Target="https://community.secop.gov.co/Public/Tendering/OpportunityDetail/Index?noticeUID=CO1.NTC.1314154&amp;isFromPublicArea=True&amp;isModal=False" TargetMode="External"/><Relationship Id="rId203" Type="http://schemas.openxmlformats.org/officeDocument/2006/relationships/hyperlink" Target="https://community.secop.gov.co/Public/Tendering/OpportunityDetail/Index?noticeUID=CO1.NTC.1316822&amp;isFromPublicArea=True&amp;isModal=False" TargetMode="External"/><Relationship Id="rId19" Type="http://schemas.openxmlformats.org/officeDocument/2006/relationships/hyperlink" Target="https://community.secop.gov.co/Public/Tendering/ContractNoticePhases/View?PPI=CO1.PPI.10454391&amp;isFromPublicArea=True&amp;isModal=False" TargetMode="External"/><Relationship Id="rId224" Type="http://schemas.openxmlformats.org/officeDocument/2006/relationships/hyperlink" Target="https://community.secop.gov.co/Public/Tendering/OpportunityDetail/Index?noticeUID=CO1.NTC.1323721&amp;isFromPublicArea=True&amp;isModal=False" TargetMode="External"/><Relationship Id="rId245" Type="http://schemas.openxmlformats.org/officeDocument/2006/relationships/hyperlink" Target="https://community.secop.gov.co/Public/Tendering/OpportunityDetail/Index?noticeUID=CO1.NTC.1337038&amp;isFromPublicArea=True&amp;isModal=False" TargetMode="External"/><Relationship Id="rId266" Type="http://schemas.openxmlformats.org/officeDocument/2006/relationships/hyperlink" Target="https://community.secop.gov.co/Public/Tendering/ContractNoticePhases/View?PPI=CO1.PPI.9939482&amp;isFromPublicArea=True&amp;isModal=False" TargetMode="External"/><Relationship Id="rId287" Type="http://schemas.openxmlformats.org/officeDocument/2006/relationships/hyperlink" Target="https://community.secop.gov.co/Public/Tendering/OpportunityDetail/Index?noticeUID=CO1.NTC.1448441&amp;isFromPublicArea=True&amp;isModal=False" TargetMode="External"/><Relationship Id="rId30" Type="http://schemas.openxmlformats.org/officeDocument/2006/relationships/hyperlink" Target="https://community.secop.gov.co/Public/Tendering/OpportunityDetail/Index?noticeUID=CO1.NTC.1075889&amp;isFromPublicArea=True&amp;isModal=False" TargetMode="External"/><Relationship Id="rId105" Type="http://schemas.openxmlformats.org/officeDocument/2006/relationships/hyperlink" Target="https://community.secop.gov.co/Public/Tendering/OpportunityDetail/Index?noticeUID=CO1.NTC.1116020&amp;isFromPublicArea=True&amp;isModal=False" TargetMode="External"/><Relationship Id="rId126" Type="http://schemas.openxmlformats.org/officeDocument/2006/relationships/hyperlink" Target="https://community.secop.gov.co/Public/Tendering/OpportunityDetail/Index?noticeUID=CO1.NTC.1129296&amp;isFromPublicArea=True&amp;isModal=False" TargetMode="External"/><Relationship Id="rId147" Type="http://schemas.openxmlformats.org/officeDocument/2006/relationships/hyperlink" Target="https://community.secop.gov.co/Public/Tendering/OpportunityDetail/Index?noticeUID=CO1.NTC.1154123&amp;isFromPublicArea=True&amp;isModal=False" TargetMode="External"/><Relationship Id="rId168" Type="http://schemas.openxmlformats.org/officeDocument/2006/relationships/hyperlink" Target="https://community.secop.gov.co/Public/Tendering/OpportunityDetail/Index?noticeUID=CO1.NTC.1269928&amp;isFromPublicArea=True&amp;isModal=False" TargetMode="External"/><Relationship Id="rId51" Type="http://schemas.openxmlformats.org/officeDocument/2006/relationships/hyperlink" Target="https://community.secop.gov.co/Public/Tendering/OpportunityDetail/Index?noticeUID=CO1.NTC.1085724&amp;isFromPublicArea=True&amp;isModal=False" TargetMode="External"/><Relationship Id="rId72" Type="http://schemas.openxmlformats.org/officeDocument/2006/relationships/hyperlink" Target="https://community.secop.gov.co/Public/Tendering/OpportunityDetail/Index?noticeUID=CO1.NTC.1091860&amp;isFromPublicArea=True&amp;isModal=False" TargetMode="External"/><Relationship Id="rId93" Type="http://schemas.openxmlformats.org/officeDocument/2006/relationships/hyperlink" Target="https://community.secop.gov.co/Public/Tendering/OpportunityDetail/Index?noticeUID=CO1.NTC.1109251&amp;isFromPublicArea=True&amp;isModal=False" TargetMode="External"/><Relationship Id="rId189" Type="http://schemas.openxmlformats.org/officeDocument/2006/relationships/hyperlink" Target="https://community.secop.gov.co/Public/Tendering/OpportunityDetail/Index?noticeUID=CO1.NTC.1308035&amp;isFromPublicArea=True&amp;isModal=False" TargetMode="External"/><Relationship Id="rId3" Type="http://schemas.openxmlformats.org/officeDocument/2006/relationships/hyperlink" Target="https://community.secop.gov.co/Public/Tendering/OpportunityDetail/Index?noticeUID=CO1.NTC.1468308&amp;isFromPublicArea=True&amp;isModal=False" TargetMode="External"/><Relationship Id="rId214" Type="http://schemas.openxmlformats.org/officeDocument/2006/relationships/hyperlink" Target="https://community.secop.gov.co/Public/Tendering/OpportunityDetail/Index?noticeUID=CO1.NTC.1320037&amp;isFromPublicArea=True&amp;isModal=False" TargetMode="External"/><Relationship Id="rId235" Type="http://schemas.openxmlformats.org/officeDocument/2006/relationships/hyperlink" Target="https://community.secop.gov.co/Public/Tendering/OpportunityDetail/Index?noticeUID=CO1.NTC.1330428&amp;isFromPublicArea=True&amp;isModal=False" TargetMode="External"/><Relationship Id="rId256" Type="http://schemas.openxmlformats.org/officeDocument/2006/relationships/hyperlink" Target="https://community.secop.gov.co/Public/Tendering/OpportunityDetail/Index?noticeUID=CO1.NTC.1347673&amp;isFromPublicArea=True&amp;isModal=False" TargetMode="External"/><Relationship Id="rId277" Type="http://schemas.openxmlformats.org/officeDocument/2006/relationships/hyperlink" Target="https://colombiacompra.coupahost.com/order_headers/49028" TargetMode="External"/><Relationship Id="rId298" Type="http://schemas.openxmlformats.org/officeDocument/2006/relationships/drawing" Target="../drawings/drawing1.xml"/><Relationship Id="rId116" Type="http://schemas.openxmlformats.org/officeDocument/2006/relationships/hyperlink" Target="https://community.secop.gov.co/Public/Tendering/OpportunityDetail/Index?noticeUID=CO1.NTC.1122970&amp;isFromPublicArea=True&amp;isModal=False" TargetMode="External"/><Relationship Id="rId137" Type="http://schemas.openxmlformats.org/officeDocument/2006/relationships/hyperlink" Target="https://community.secop.gov.co/Public/Tendering/OpportunityDetail/Index?noticeUID=CO1.NTC.1144724&amp;isFromPublicArea=True&amp;isModal=False" TargetMode="External"/><Relationship Id="rId158" Type="http://schemas.openxmlformats.org/officeDocument/2006/relationships/hyperlink" Target="https://community.secop.gov.co/Public/Tendering/OpportunityDetail/Index?noticeUID=CO1.NTC.1170080&amp;isFromPublicArea=True&amp;isModal=False" TargetMode="External"/><Relationship Id="rId20" Type="http://schemas.openxmlformats.org/officeDocument/2006/relationships/hyperlink" Target="https://community.secop.gov.co/Public/Tendering/ContractNoticePhases/View?PPI=CO1.PPI.10454389&amp;isFromPublicArea=True&amp;isModal=False" TargetMode="External"/><Relationship Id="rId41" Type="http://schemas.openxmlformats.org/officeDocument/2006/relationships/hyperlink" Target="https://community.secop.gov.co/Public/Tendering/OpportunityDetail/Index?noticeUID=CO1.NTC.1078530&amp;isFromPublicArea=True&amp;isModal=False" TargetMode="External"/><Relationship Id="rId62" Type="http://schemas.openxmlformats.org/officeDocument/2006/relationships/hyperlink" Target="https://community.secop.gov.co/Public/Tendering/OpportunityDetail/Index?noticeUID=CO1.NTC.1087965&amp;isFromPublicArea=True&amp;isModal=False" TargetMode="External"/><Relationship Id="rId83" Type="http://schemas.openxmlformats.org/officeDocument/2006/relationships/hyperlink" Target="https://community.secop.gov.co/Public/Tendering/OpportunityDetail/Index?noticeUID=CO1.NTC.1103552&amp;isFromPublicArea=True&amp;isModal=False" TargetMode="External"/><Relationship Id="rId179" Type="http://schemas.openxmlformats.org/officeDocument/2006/relationships/hyperlink" Target="https://community.secop.gov.co/Public/Tendering/OpportunityDetail/Index?noticeUID=CO1.NTC.1294816&amp;isFromPublicArea=True&amp;isModal=False" TargetMode="External"/><Relationship Id="rId190" Type="http://schemas.openxmlformats.org/officeDocument/2006/relationships/hyperlink" Target="https://community.secop.gov.co/Public/Tendering/OpportunityDetail/Index?noticeUID=CO1.NTC.1308283&amp;isFromPublicArea=True&amp;isModal=False" TargetMode="External"/><Relationship Id="rId204" Type="http://schemas.openxmlformats.org/officeDocument/2006/relationships/hyperlink" Target="https://community.secop.gov.co/Public/Tendering/OpportunityDetail/Index?noticeUID=CO1.NTC.1317817&amp;isFromPublicArea=True&amp;isModal=False" TargetMode="External"/><Relationship Id="rId225" Type="http://schemas.openxmlformats.org/officeDocument/2006/relationships/hyperlink" Target="https://community.secop.gov.co/Public/Tendering/OpportunityDetail/Index?noticeUID=CO1.NTC.1325961&amp;isFromPublicArea=True&amp;isModal=False" TargetMode="External"/><Relationship Id="rId246" Type="http://schemas.openxmlformats.org/officeDocument/2006/relationships/hyperlink" Target="https://community.secop.gov.co/Public/Tendering/OpportunityDetail/Index?noticeUID=CO1.NTC.1337361&amp;isFromPublicArea=True&amp;isModal=False" TargetMode="External"/><Relationship Id="rId267" Type="http://schemas.openxmlformats.org/officeDocument/2006/relationships/hyperlink" Target="https://community.secop.gov.co/Public/Tendering/OpportunityDetail/Index?noticeUID=CO1.NTC.1047772&amp;isFromPublicArea=True&amp;isModal=False" TargetMode="External"/><Relationship Id="rId288" Type="http://schemas.openxmlformats.org/officeDocument/2006/relationships/hyperlink" Target="https://community.secop.gov.co/Public/Tendering/OpportunityDetail/Index?noticeUID=CO1.NTC.1407934&amp;isFromPublicArea=True&amp;isModal=False" TargetMode="External"/><Relationship Id="rId106" Type="http://schemas.openxmlformats.org/officeDocument/2006/relationships/hyperlink" Target="https://community.secop.gov.co/Public/Tendering/OpportunityDetail/Index?noticeUID=CO1.NTC.1115885&amp;isFromPublicArea=True&amp;isModal=False" TargetMode="External"/><Relationship Id="rId127" Type="http://schemas.openxmlformats.org/officeDocument/2006/relationships/hyperlink" Target="https://community.secop.gov.co/Public/Tendering/OpportunityDetail/Index?noticeUID=CO1.NTC.1129501&amp;isFromPublicArea=True&amp;isModal=False" TargetMode="External"/><Relationship Id="rId10" Type="http://schemas.openxmlformats.org/officeDocument/2006/relationships/hyperlink" Target="https://community.secop.gov.co/Public/Tendering/ContractNoticePhases/View?PPI=CO1.PPI.10443681&amp;isFromPublicArea=True&amp;isModal=False" TargetMode="External"/><Relationship Id="rId31" Type="http://schemas.openxmlformats.org/officeDocument/2006/relationships/hyperlink" Target="https://community.secop.gov.co/Public/Tendering/OpportunityDetail/Index?noticeUID=CO1.NTC.1077006&amp;isFromPublicArea=True&amp;isModal=False" TargetMode="External"/><Relationship Id="rId52" Type="http://schemas.openxmlformats.org/officeDocument/2006/relationships/hyperlink" Target="https://community.secop.gov.co/Public/Tendering/OpportunityDetail/Index?noticeUID=CO1.NTC.1085736&amp;isFromPublicArea=True&amp;isModal=False" TargetMode="External"/><Relationship Id="rId73" Type="http://schemas.openxmlformats.org/officeDocument/2006/relationships/hyperlink" Target="https://community.secop.gov.co/Public/Tendering/OpportunityDetail/Index?noticeUID=CO1.NTC.1092360&amp;isFromPublicArea=True&amp;isModal=False" TargetMode="External"/><Relationship Id="rId94" Type="http://schemas.openxmlformats.org/officeDocument/2006/relationships/hyperlink" Target="https://community.secop.gov.co/Public/Tendering/OpportunityDetail/Index?noticeUID=CO1.NTC.1109290&amp;isFromPublicArea=True&amp;isModal=False" TargetMode="External"/><Relationship Id="rId148" Type="http://schemas.openxmlformats.org/officeDocument/2006/relationships/hyperlink" Target="https://community.secop.gov.co/Public/Tendering/OpportunityDetail/Index?noticeUID=CO1.NTC.1154601&amp;isFromPublicArea=True&amp;isModal=False" TargetMode="External"/><Relationship Id="rId169" Type="http://schemas.openxmlformats.org/officeDocument/2006/relationships/hyperlink" Target="https://community.secop.gov.co/Public/Tendering/OpportunityDetail/Index?noticeUID=CO1.NTC.1269798&amp;isFromPublicArea=True&amp;isModal=False" TargetMode="External"/><Relationship Id="rId4" Type="http://schemas.openxmlformats.org/officeDocument/2006/relationships/hyperlink" Target="https://community.secop.gov.co/Public/Tendering/OpportunityDetail/Index?noticeUID=CO1.NTC.1468120&amp;isFromPublicArea=True&amp;isModal=False" TargetMode="External"/><Relationship Id="rId180" Type="http://schemas.openxmlformats.org/officeDocument/2006/relationships/hyperlink" Target="https://community.secop.gov.co/Public/Tendering/OpportunityDetail/Index?noticeUID=CO1.NTC.1295399&amp;isFromPublicArea=True&amp;isModal=False" TargetMode="External"/><Relationship Id="rId215" Type="http://schemas.openxmlformats.org/officeDocument/2006/relationships/hyperlink" Target="https://community.secop.gov.co/Public/Tendering/OpportunityDetail/Index?noticeUID=CO1.NTC.1320015&amp;isFromPublicArea=True&amp;isModal=False" TargetMode="External"/><Relationship Id="rId236" Type="http://schemas.openxmlformats.org/officeDocument/2006/relationships/hyperlink" Target="https://community.secop.gov.co/Public/Tendering/OpportunityDetail/Index?noticeUID=CO1.NTC.1331137&amp;isFromPublicArea=True&amp;isModal=False" TargetMode="External"/><Relationship Id="rId257" Type="http://schemas.openxmlformats.org/officeDocument/2006/relationships/hyperlink" Target="https://community.secop.gov.co/Public/Tendering/OpportunityDetail/Index?noticeUID=CO1.NTC.1349153&amp;isFromPublicArea=True&amp;isModal=False" TargetMode="External"/><Relationship Id="rId278" Type="http://schemas.openxmlformats.org/officeDocument/2006/relationships/hyperlink" Target="https://colombiacompra.coupahost.com/order_headers/49347" TargetMode="External"/><Relationship Id="rId42" Type="http://schemas.openxmlformats.org/officeDocument/2006/relationships/hyperlink" Target="https://community.secop.gov.co/Public/Tendering/OpportunityDetail/Index?noticeUID=CO1.NTC.1078512&amp;isFromPublicArea=True&amp;isModal=False" TargetMode="External"/><Relationship Id="rId84" Type="http://schemas.openxmlformats.org/officeDocument/2006/relationships/hyperlink" Target="https://community.secop.gov.co/Public/Tendering/OpportunityDetail/Index?noticeUID=CO1.NTC.1103558&amp;isFromPublicArea=True&amp;isModal=False" TargetMode="External"/><Relationship Id="rId138" Type="http://schemas.openxmlformats.org/officeDocument/2006/relationships/hyperlink" Target="https://community.secop.gov.co/Public/Tendering/OpportunityDetail/Index?noticeUID=CO1.NTC.1145202&amp;isFromPublicArea=True&amp;isModal=False" TargetMode="External"/><Relationship Id="rId191" Type="http://schemas.openxmlformats.org/officeDocument/2006/relationships/hyperlink" Target="https://community.secop.gov.co/Public/Tendering/OpportunityDetail/Index?noticeUID=CO1.NTC.1308664&amp;isFromPublicArea=True&amp;isModal=False" TargetMode="External"/><Relationship Id="rId205" Type="http://schemas.openxmlformats.org/officeDocument/2006/relationships/hyperlink" Target="https://community.secop.gov.co/Public/Tendering/OpportunityDetail/Index?noticeUID=CO1.NTC.1318110&amp;isFromPublicArea=True&amp;isModal=False" TargetMode="External"/><Relationship Id="rId247" Type="http://schemas.openxmlformats.org/officeDocument/2006/relationships/hyperlink" Target="https://community.secop.gov.co/Public/Tendering/OpportunityDetail/Index?noticeUID=CO1.NTC.1337862&amp;isFromPublicArea=True&amp;isModal=False" TargetMode="External"/><Relationship Id="rId107" Type="http://schemas.openxmlformats.org/officeDocument/2006/relationships/hyperlink" Target="https://community.secop.gov.co/Public/Tendering/OpportunityDetail/Index?noticeUID=CO1.NTC.1116378&amp;isFromPublicArea=True&amp;isModal=False" TargetMode="External"/><Relationship Id="rId289"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community.secop.gov.co/Public/Tendering/ContractNoticePhases/View?PPI=CO1.PPI.10449136&amp;isFromPublicArea=True&amp;isModal=False" TargetMode="External"/><Relationship Id="rId53" Type="http://schemas.openxmlformats.org/officeDocument/2006/relationships/hyperlink" Target="https://community.secop.gov.co/Public/Tendering/OpportunityDetail/Index?noticeUID=CO1.NTC.1085733&amp;isFromPublicArea=True&amp;isModal=False" TargetMode="External"/><Relationship Id="rId149" Type="http://schemas.openxmlformats.org/officeDocument/2006/relationships/hyperlink" Target="https://community.secop.gov.co/Public/Tendering/OpportunityDetail/Index?noticeUID=CO1.NTC.1159081&amp;isFromPublicArea=True&amp;isModal=False" TargetMode="External"/><Relationship Id="rId95" Type="http://schemas.openxmlformats.org/officeDocument/2006/relationships/hyperlink" Target="https://community.secop.gov.co/Public/Tendering/OpportunityDetail/Index?noticeUID=CO1.NTC.1109262&amp;isFromPublicArea=True&amp;isModal=False" TargetMode="External"/><Relationship Id="rId160" Type="http://schemas.openxmlformats.org/officeDocument/2006/relationships/hyperlink" Target="https://community.secop.gov.co/Public/Tendering/OpportunityDetail/Index?noticeUID=CO1.NTC.1264017&amp;isFromPublicArea=True&amp;isModal=False" TargetMode="External"/><Relationship Id="rId216" Type="http://schemas.openxmlformats.org/officeDocument/2006/relationships/hyperlink" Target="https://community.secop.gov.co/Public/Tendering/OpportunityDetail/Index?noticeUID=CO1.NTC.1320123&amp;isFromPublicArea=True&amp;isModal=False" TargetMode="External"/><Relationship Id="rId258" Type="http://schemas.openxmlformats.org/officeDocument/2006/relationships/hyperlink" Target="https://community.secop.gov.co/Public/Tendering/OpportunityDetail/Index?noticeUID=CO1.NTC.1349991&amp;isFromPublicArea=True&amp;isModal=False" TargetMode="External"/><Relationship Id="rId22" Type="http://schemas.openxmlformats.org/officeDocument/2006/relationships/hyperlink" Target="https://community.secop.gov.co/Public/Tendering/OpportunityDetail/Index?noticeUID=CO1.NTC.1056929&amp;isFromPublicArea=True&amp;isModal=False" TargetMode="External"/><Relationship Id="rId64" Type="http://schemas.openxmlformats.org/officeDocument/2006/relationships/hyperlink" Target="https://community.secop.gov.co/Public/Tendering/OpportunityDetail/Index?noticeUID=CO1.NTC.1088190&amp;isFromPublicArea=True&amp;isModal=False" TargetMode="External"/><Relationship Id="rId118" Type="http://schemas.openxmlformats.org/officeDocument/2006/relationships/hyperlink" Target="https://community.secop.gov.co/Public/Tendering/OpportunityDetail/Index?noticeUID=CO1.NTC.1123728&amp;isFromPublicArea=True&amp;isModal=False" TargetMode="External"/><Relationship Id="rId171" Type="http://schemas.openxmlformats.org/officeDocument/2006/relationships/hyperlink" Target="https://community.secop.gov.co/Public/Tendering/OpportunityDetail/Index?noticeUID=CO1.NTC.1271007&amp;isFromPublicArea=True&amp;isModal=False" TargetMode="External"/><Relationship Id="rId227" Type="http://schemas.openxmlformats.org/officeDocument/2006/relationships/hyperlink" Target="https://community.secop.gov.co/Public/Tendering/OpportunityDetail/Index?noticeUID=CO1.NTC.1327102&amp;isFromPublicArea=True&amp;isModal=False" TargetMode="External"/><Relationship Id="rId269" Type="http://schemas.openxmlformats.org/officeDocument/2006/relationships/hyperlink" Target="https://community.secop.gov.co/Public/Tendering/OpportunityDetail/Index?noticeUID=CO1.NTC.1069284&amp;isFromPublicArea=True&amp;isModal=False" TargetMode="External"/><Relationship Id="rId33" Type="http://schemas.openxmlformats.org/officeDocument/2006/relationships/hyperlink" Target="https://community.secop.gov.co/Public/Tendering/OpportunityDetail/Index?noticeUID=CO1.NTC.1076363&amp;isFromPublicArea=True&amp;isModal=False" TargetMode="External"/><Relationship Id="rId129" Type="http://schemas.openxmlformats.org/officeDocument/2006/relationships/hyperlink" Target="https://community.secop.gov.co/Public/Tendering/OpportunityDetail/Index?noticeUID=CO1.NTC.1131519&amp;isFromPublicArea=True&amp;isModal=False" TargetMode="External"/><Relationship Id="rId280" Type="http://schemas.openxmlformats.org/officeDocument/2006/relationships/hyperlink" Target="https://community.secop.gov.co/Public/Tendering/ContractNoticeManagement/Index?currentLanguage=es-CO&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06"/>
  <sheetViews>
    <sheetView tabSelected="1" topLeftCell="I1" workbookViewId="0">
      <selection activeCell="M1" sqref="M1"/>
    </sheetView>
  </sheetViews>
  <sheetFormatPr baseColWidth="10" defaultColWidth="11.42578125" defaultRowHeight="11.25" x14ac:dyDescent="0.25"/>
  <cols>
    <col min="1" max="1" width="9.7109375" style="107" customWidth="1"/>
    <col min="2" max="3" width="17.28515625" style="107" customWidth="1"/>
    <col min="4" max="4" width="39.7109375" style="108" customWidth="1"/>
    <col min="5" max="6" width="24" style="101" customWidth="1"/>
    <col min="7" max="7" width="24.7109375" style="109" customWidth="1"/>
    <col min="8" max="8" width="14.5703125" style="109" customWidth="1"/>
    <col min="9" max="11" width="53.140625" style="92" customWidth="1"/>
    <col min="12" max="12" width="12.28515625" style="93" customWidth="1"/>
    <col min="13" max="13" width="11.5703125" style="94" customWidth="1"/>
    <col min="14" max="14" width="19.85546875" style="95" customWidth="1"/>
    <col min="15" max="15" width="13.28515625" style="96" customWidth="1"/>
    <col min="16" max="18" width="19.85546875" style="96" customWidth="1"/>
    <col min="19" max="19" width="7.5703125" style="97" customWidth="1"/>
    <col min="20" max="22" width="8.28515625" style="97" customWidth="1"/>
    <col min="23" max="23" width="12.140625" style="98" customWidth="1"/>
    <col min="24" max="24" width="11.140625" style="99" customWidth="1"/>
    <col min="25" max="25" width="8.85546875" style="97" customWidth="1"/>
    <col min="26" max="26" width="13.140625" style="100" hidden="1" customWidth="1"/>
    <col min="27" max="27" width="18" style="100" hidden="1" customWidth="1"/>
    <col min="28" max="28" width="13.7109375" style="100" hidden="1" customWidth="1"/>
    <col min="29" max="29" width="14.7109375" style="42" bestFit="1" customWidth="1"/>
    <col min="30" max="16384" width="11.42578125" style="42"/>
  </cols>
  <sheetData>
    <row r="1" spans="1:29" s="16" customFormat="1" ht="33.75" customHeight="1" x14ac:dyDescent="0.25">
      <c r="A1" s="1" t="s">
        <v>0</v>
      </c>
      <c r="B1" s="1" t="s">
        <v>1</v>
      </c>
      <c r="C1" s="1"/>
      <c r="D1" s="2" t="s">
        <v>2</v>
      </c>
      <c r="E1" s="2" t="s">
        <v>3</v>
      </c>
      <c r="F1" s="3" t="s">
        <v>4</v>
      </c>
      <c r="G1" s="3" t="s">
        <v>5</v>
      </c>
      <c r="H1" s="3" t="s">
        <v>6</v>
      </c>
      <c r="I1" s="3" t="s">
        <v>7</v>
      </c>
      <c r="J1" s="3" t="s">
        <v>8</v>
      </c>
      <c r="K1" s="3" t="s">
        <v>9</v>
      </c>
      <c r="L1" s="4" t="s">
        <v>10</v>
      </c>
      <c r="M1" s="5" t="s">
        <v>11</v>
      </c>
      <c r="N1" s="6" t="s">
        <v>12</v>
      </c>
      <c r="O1" s="7" t="s">
        <v>13</v>
      </c>
      <c r="P1" s="8" t="s">
        <v>14</v>
      </c>
      <c r="Q1" s="8" t="s">
        <v>15</v>
      </c>
      <c r="R1" s="8" t="s">
        <v>16</v>
      </c>
      <c r="S1" s="9" t="s">
        <v>17</v>
      </c>
      <c r="T1" s="10"/>
      <c r="U1" s="10"/>
      <c r="V1" s="11"/>
      <c r="W1" s="12" t="s">
        <v>18</v>
      </c>
      <c r="X1" s="13" t="s">
        <v>19</v>
      </c>
      <c r="Y1" s="14" t="s">
        <v>20</v>
      </c>
      <c r="Z1" s="15" t="s">
        <v>22</v>
      </c>
      <c r="AA1" s="15" t="s">
        <v>23</v>
      </c>
      <c r="AB1" s="15" t="s">
        <v>24</v>
      </c>
      <c r="AC1" s="3" t="s">
        <v>25</v>
      </c>
    </row>
    <row r="2" spans="1:29" s="25" customFormat="1" ht="69.75" customHeight="1" x14ac:dyDescent="0.25">
      <c r="A2" s="17" t="s">
        <v>26</v>
      </c>
      <c r="B2" s="17"/>
      <c r="C2" s="17" t="s">
        <v>27</v>
      </c>
      <c r="D2" s="18" t="s">
        <v>28</v>
      </c>
      <c r="E2" s="18"/>
      <c r="F2" s="18"/>
      <c r="G2" s="18" t="s">
        <v>29</v>
      </c>
      <c r="H2" s="18" t="s">
        <v>29</v>
      </c>
      <c r="I2" s="18" t="s">
        <v>31</v>
      </c>
      <c r="J2" s="18"/>
      <c r="K2" s="18"/>
      <c r="L2" s="19" t="s">
        <v>32</v>
      </c>
      <c r="M2" s="20" t="s">
        <v>33</v>
      </c>
      <c r="N2" s="21" t="s">
        <v>30</v>
      </c>
      <c r="O2" s="18"/>
      <c r="P2" s="18" t="s">
        <v>30</v>
      </c>
      <c r="Q2" s="18"/>
      <c r="R2" s="18"/>
      <c r="S2" s="18" t="s">
        <v>34</v>
      </c>
      <c r="T2" s="18" t="s">
        <v>35</v>
      </c>
      <c r="U2" s="18" t="s">
        <v>36</v>
      </c>
      <c r="V2" s="18" t="s">
        <v>21</v>
      </c>
      <c r="W2" s="20" t="s">
        <v>37</v>
      </c>
      <c r="X2" s="22" t="s">
        <v>37</v>
      </c>
      <c r="Y2" s="19" t="s">
        <v>32</v>
      </c>
      <c r="Z2" s="23"/>
      <c r="AA2" s="23"/>
      <c r="AB2" s="23"/>
      <c r="AC2" s="24"/>
    </row>
    <row r="3" spans="1:29" ht="21" customHeight="1" x14ac:dyDescent="0.25">
      <c r="A3" s="26">
        <v>1</v>
      </c>
      <c r="B3" s="27" t="s">
        <v>38</v>
      </c>
      <c r="C3" s="28" t="s">
        <v>39</v>
      </c>
      <c r="D3" s="29" t="s">
        <v>40</v>
      </c>
      <c r="E3" s="29" t="s">
        <v>38</v>
      </c>
      <c r="F3" s="28">
        <v>1285398</v>
      </c>
      <c r="G3" s="32" t="s">
        <v>41</v>
      </c>
      <c r="H3" s="33" t="s">
        <v>42</v>
      </c>
      <c r="I3" s="29" t="s">
        <v>43</v>
      </c>
      <c r="J3" s="29" t="s">
        <v>44</v>
      </c>
      <c r="K3" s="29" t="s">
        <v>45</v>
      </c>
      <c r="L3" s="29">
        <v>16</v>
      </c>
      <c r="M3" s="30" t="s">
        <v>46</v>
      </c>
      <c r="N3" s="34" t="s">
        <v>47</v>
      </c>
      <c r="O3" s="29">
        <v>43330</v>
      </c>
      <c r="P3" s="35">
        <v>43845</v>
      </c>
      <c r="Q3" s="35">
        <v>43846</v>
      </c>
      <c r="R3" s="36">
        <v>43860</v>
      </c>
      <c r="S3" s="29">
        <v>0</v>
      </c>
      <c r="T3" s="29">
        <v>15</v>
      </c>
      <c r="U3" s="37">
        <f t="shared" ref="U3:U66" si="0">S3*30+T3</f>
        <v>15</v>
      </c>
      <c r="V3" s="28" t="s">
        <v>48</v>
      </c>
      <c r="W3" s="30">
        <v>879240</v>
      </c>
      <c r="X3" s="38">
        <v>1758480</v>
      </c>
      <c r="Y3" s="29">
        <v>96</v>
      </c>
      <c r="Z3" s="29"/>
      <c r="AA3" s="29"/>
      <c r="AB3" s="40"/>
      <c r="AC3" s="41" t="s">
        <v>49</v>
      </c>
    </row>
    <row r="4" spans="1:29" ht="21" customHeight="1" x14ac:dyDescent="0.25">
      <c r="A4" s="26">
        <v>2</v>
      </c>
      <c r="B4" s="27" t="s">
        <v>38</v>
      </c>
      <c r="C4" s="28" t="s">
        <v>50</v>
      </c>
      <c r="D4" s="29" t="s">
        <v>51</v>
      </c>
      <c r="E4" s="29" t="s">
        <v>38</v>
      </c>
      <c r="F4" s="28">
        <v>1285459</v>
      </c>
      <c r="G4" s="32" t="s">
        <v>41</v>
      </c>
      <c r="H4" s="33" t="s">
        <v>42</v>
      </c>
      <c r="I4" s="29" t="s">
        <v>52</v>
      </c>
      <c r="J4" s="29" t="s">
        <v>44</v>
      </c>
      <c r="K4" s="29" t="s">
        <v>45</v>
      </c>
      <c r="L4" s="29">
        <v>15</v>
      </c>
      <c r="M4" s="30" t="s">
        <v>53</v>
      </c>
      <c r="N4" s="34" t="s">
        <v>47</v>
      </c>
      <c r="O4" s="29">
        <v>43328</v>
      </c>
      <c r="P4" s="35">
        <v>43845</v>
      </c>
      <c r="Q4" s="35">
        <v>43846</v>
      </c>
      <c r="R4" s="36">
        <v>43860</v>
      </c>
      <c r="S4" s="29">
        <v>0</v>
      </c>
      <c r="T4" s="29">
        <v>15</v>
      </c>
      <c r="U4" s="37">
        <f t="shared" si="0"/>
        <v>15</v>
      </c>
      <c r="V4" s="28" t="s">
        <v>48</v>
      </c>
      <c r="W4" s="30">
        <v>1171545</v>
      </c>
      <c r="X4" s="38">
        <v>2343090</v>
      </c>
      <c r="Y4" s="29">
        <v>95</v>
      </c>
      <c r="Z4" s="29"/>
      <c r="AA4" s="29"/>
      <c r="AB4" s="40"/>
      <c r="AC4" s="41" t="s">
        <v>54</v>
      </c>
    </row>
    <row r="5" spans="1:29" ht="26.25" customHeight="1" x14ac:dyDescent="0.25">
      <c r="A5" s="26">
        <v>3</v>
      </c>
      <c r="B5" s="27" t="s">
        <v>38</v>
      </c>
      <c r="C5" s="29" t="s">
        <v>55</v>
      </c>
      <c r="D5" s="29" t="s">
        <v>56</v>
      </c>
      <c r="E5" s="44" t="s">
        <v>57</v>
      </c>
      <c r="F5" s="44">
        <v>1296389</v>
      </c>
      <c r="G5" s="32" t="s">
        <v>41</v>
      </c>
      <c r="H5" s="33" t="s">
        <v>58</v>
      </c>
      <c r="I5" s="29" t="s">
        <v>59</v>
      </c>
      <c r="J5" s="29" t="s">
        <v>60</v>
      </c>
      <c r="K5" s="29" t="s">
        <v>61</v>
      </c>
      <c r="L5" s="29">
        <v>114</v>
      </c>
      <c r="M5" s="30" t="s">
        <v>62</v>
      </c>
      <c r="N5" s="34" t="s">
        <v>63</v>
      </c>
      <c r="O5" s="44">
        <v>41350</v>
      </c>
      <c r="P5" s="44" t="s">
        <v>64</v>
      </c>
      <c r="Q5" s="45">
        <v>43852</v>
      </c>
      <c r="R5" s="46">
        <v>44322</v>
      </c>
      <c r="S5" s="29">
        <v>10</v>
      </c>
      <c r="T5" s="29">
        <v>19</v>
      </c>
      <c r="U5" s="37">
        <f t="shared" si="0"/>
        <v>319</v>
      </c>
      <c r="V5" s="29" t="s">
        <v>65</v>
      </c>
      <c r="W5" s="47">
        <v>42375000</v>
      </c>
      <c r="X5" s="38">
        <f>W5/U5*30</f>
        <v>3985109.7178683383</v>
      </c>
      <c r="Y5" s="29">
        <v>380</v>
      </c>
      <c r="Z5" s="29"/>
      <c r="AA5" s="29"/>
      <c r="AB5" s="40"/>
      <c r="AC5" s="48" t="s">
        <v>66</v>
      </c>
    </row>
    <row r="6" spans="1:29" ht="25.5" customHeight="1" x14ac:dyDescent="0.25">
      <c r="A6" s="26">
        <v>4</v>
      </c>
      <c r="B6" s="27" t="s">
        <v>38</v>
      </c>
      <c r="C6" s="29" t="s">
        <v>67</v>
      </c>
      <c r="D6" s="29" t="s">
        <v>68</v>
      </c>
      <c r="E6" s="44" t="s">
        <v>69</v>
      </c>
      <c r="F6" s="49">
        <v>1296880</v>
      </c>
      <c r="G6" s="32" t="s">
        <v>41</v>
      </c>
      <c r="H6" s="33" t="s">
        <v>58</v>
      </c>
      <c r="I6" s="29" t="s">
        <v>70</v>
      </c>
      <c r="J6" s="29" t="s">
        <v>71</v>
      </c>
      <c r="K6" s="29" t="s">
        <v>72</v>
      </c>
      <c r="L6" s="29">
        <v>115</v>
      </c>
      <c r="M6" s="30" t="s">
        <v>73</v>
      </c>
      <c r="N6" s="34" t="s">
        <v>63</v>
      </c>
      <c r="O6" s="49">
        <v>41669</v>
      </c>
      <c r="P6" s="49" t="s">
        <v>64</v>
      </c>
      <c r="Q6" s="45">
        <v>43852</v>
      </c>
      <c r="R6" s="50">
        <v>44321</v>
      </c>
      <c r="S6" s="29">
        <v>11</v>
      </c>
      <c r="T6" s="29">
        <v>8</v>
      </c>
      <c r="U6" s="37">
        <f t="shared" si="0"/>
        <v>338</v>
      </c>
      <c r="V6" s="29" t="s">
        <v>74</v>
      </c>
      <c r="W6" s="51">
        <v>54172200</v>
      </c>
      <c r="X6" s="38">
        <f t="shared" ref="X6:X69" si="1">W6/U6*30</f>
        <v>4808183.4319526628</v>
      </c>
      <c r="Y6" s="29">
        <v>381</v>
      </c>
      <c r="Z6" s="29"/>
      <c r="AA6" s="29"/>
      <c r="AB6" s="40"/>
      <c r="AC6" s="48" t="s">
        <v>75</v>
      </c>
    </row>
    <row r="7" spans="1:29" ht="22.5" customHeight="1" x14ac:dyDescent="0.25">
      <c r="A7" s="26">
        <v>5</v>
      </c>
      <c r="B7" s="27" t="s">
        <v>38</v>
      </c>
      <c r="C7" s="29" t="s">
        <v>76</v>
      </c>
      <c r="D7" s="29" t="s">
        <v>77</v>
      </c>
      <c r="E7" s="29" t="s">
        <v>78</v>
      </c>
      <c r="F7" s="49">
        <v>1300386</v>
      </c>
      <c r="G7" s="32" t="s">
        <v>41</v>
      </c>
      <c r="H7" s="33" t="s">
        <v>58</v>
      </c>
      <c r="I7" s="29" t="s">
        <v>79</v>
      </c>
      <c r="J7" s="29" t="s">
        <v>60</v>
      </c>
      <c r="K7" s="29" t="s">
        <v>61</v>
      </c>
      <c r="L7" s="29">
        <v>119</v>
      </c>
      <c r="M7" s="30" t="s">
        <v>80</v>
      </c>
      <c r="N7" s="34" t="s">
        <v>63</v>
      </c>
      <c r="O7" s="49">
        <v>42092</v>
      </c>
      <c r="P7" s="49" t="s">
        <v>81</v>
      </c>
      <c r="Q7" s="45">
        <v>43853</v>
      </c>
      <c r="R7" s="50">
        <v>44322</v>
      </c>
      <c r="S7" s="29">
        <v>11</v>
      </c>
      <c r="T7" s="29">
        <v>5</v>
      </c>
      <c r="U7" s="37">
        <f t="shared" si="0"/>
        <v>335</v>
      </c>
      <c r="V7" s="29" t="s">
        <v>82</v>
      </c>
      <c r="W7" s="51">
        <v>21861864</v>
      </c>
      <c r="X7" s="38">
        <f t="shared" si="1"/>
        <v>1957778.8656716417</v>
      </c>
      <c r="Y7" s="29">
        <v>383</v>
      </c>
      <c r="Z7" s="29"/>
      <c r="AA7" s="29"/>
      <c r="AB7" s="40"/>
      <c r="AC7" s="48" t="s">
        <v>83</v>
      </c>
    </row>
    <row r="8" spans="1:29" ht="23.25" customHeight="1" x14ac:dyDescent="0.25">
      <c r="A8" s="26">
        <v>6</v>
      </c>
      <c r="B8" s="27" t="s">
        <v>38</v>
      </c>
      <c r="C8" s="29" t="s">
        <v>84</v>
      </c>
      <c r="D8" s="29" t="s">
        <v>85</v>
      </c>
      <c r="E8" s="44" t="s">
        <v>86</v>
      </c>
      <c r="F8" s="44">
        <v>1300917</v>
      </c>
      <c r="G8" s="32" t="s">
        <v>41</v>
      </c>
      <c r="H8" s="33" t="s">
        <v>58</v>
      </c>
      <c r="I8" s="29" t="s">
        <v>87</v>
      </c>
      <c r="J8" s="29" t="s">
        <v>60</v>
      </c>
      <c r="K8" s="29" t="s">
        <v>61</v>
      </c>
      <c r="L8" s="29">
        <v>120</v>
      </c>
      <c r="M8" s="30" t="s">
        <v>88</v>
      </c>
      <c r="N8" s="34" t="s">
        <v>63</v>
      </c>
      <c r="O8" s="44">
        <v>42010</v>
      </c>
      <c r="P8" s="44" t="s">
        <v>81</v>
      </c>
      <c r="Q8" s="45">
        <v>43853</v>
      </c>
      <c r="R8" s="46">
        <v>44322</v>
      </c>
      <c r="S8" s="29">
        <v>11</v>
      </c>
      <c r="T8" s="29">
        <v>6</v>
      </c>
      <c r="U8" s="37">
        <f t="shared" si="0"/>
        <v>336</v>
      </c>
      <c r="V8" s="29" t="s">
        <v>89</v>
      </c>
      <c r="W8" s="47">
        <v>37374750</v>
      </c>
      <c r="X8" s="38">
        <f t="shared" si="1"/>
        <v>3337031.25</v>
      </c>
      <c r="Y8" s="29">
        <v>382</v>
      </c>
      <c r="Z8" s="29"/>
      <c r="AA8" s="29"/>
      <c r="AB8" s="40"/>
      <c r="AC8" s="48" t="s">
        <v>90</v>
      </c>
    </row>
    <row r="9" spans="1:29" ht="24" customHeight="1" x14ac:dyDescent="0.25">
      <c r="A9" s="26">
        <v>7</v>
      </c>
      <c r="B9" s="27" t="s">
        <v>38</v>
      </c>
      <c r="C9" s="28" t="s">
        <v>91</v>
      </c>
      <c r="D9" s="29" t="s">
        <v>92</v>
      </c>
      <c r="E9" s="29" t="s">
        <v>38</v>
      </c>
      <c r="F9" s="44">
        <v>1316388</v>
      </c>
      <c r="G9" s="32" t="s">
        <v>41</v>
      </c>
      <c r="H9" s="33" t="s">
        <v>93</v>
      </c>
      <c r="I9" s="29" t="s">
        <v>94</v>
      </c>
      <c r="J9" s="29" t="e">
        <v>#N/A</v>
      </c>
      <c r="K9" s="29" t="e">
        <v>#N/A</v>
      </c>
      <c r="L9" s="29" t="s">
        <v>38</v>
      </c>
      <c r="M9" s="30" t="e">
        <v>#N/A</v>
      </c>
      <c r="N9" s="34" t="e">
        <v>#N/A</v>
      </c>
      <c r="O9" s="29" t="s">
        <v>38</v>
      </c>
      <c r="P9" s="35">
        <v>43857</v>
      </c>
      <c r="Q9" s="35">
        <v>43857</v>
      </c>
      <c r="R9" s="36">
        <v>44952</v>
      </c>
      <c r="S9" s="29">
        <v>48</v>
      </c>
      <c r="T9" s="29">
        <v>0</v>
      </c>
      <c r="U9" s="37">
        <f t="shared" si="0"/>
        <v>1440</v>
      </c>
      <c r="V9" s="28" t="s">
        <v>95</v>
      </c>
      <c r="W9" s="30" t="s">
        <v>38</v>
      </c>
      <c r="X9" s="29" t="s">
        <v>38</v>
      </c>
      <c r="Y9" s="29" t="s">
        <v>38</v>
      </c>
      <c r="Z9" s="29"/>
      <c r="AA9" s="29"/>
      <c r="AB9" s="40"/>
      <c r="AC9" s="52" t="s">
        <v>96</v>
      </c>
    </row>
    <row r="10" spans="1:29" ht="27" customHeight="1" x14ac:dyDescent="0.25">
      <c r="A10" s="26">
        <v>8</v>
      </c>
      <c r="B10" s="27" t="s">
        <v>38</v>
      </c>
      <c r="C10" s="29" t="s">
        <v>97</v>
      </c>
      <c r="D10" s="29" t="s">
        <v>98</v>
      </c>
      <c r="E10" s="44" t="s">
        <v>99</v>
      </c>
      <c r="F10" s="53">
        <v>1318599</v>
      </c>
      <c r="G10" s="32" t="s">
        <v>41</v>
      </c>
      <c r="H10" s="33" t="s">
        <v>58</v>
      </c>
      <c r="I10" s="29" t="s">
        <v>100</v>
      </c>
      <c r="J10" s="29" t="s">
        <v>60</v>
      </c>
      <c r="K10" s="29" t="s">
        <v>61</v>
      </c>
      <c r="L10" s="29">
        <v>129</v>
      </c>
      <c r="M10" s="30" t="s">
        <v>101</v>
      </c>
      <c r="N10" s="34" t="s">
        <v>102</v>
      </c>
      <c r="O10" s="53">
        <v>41982</v>
      </c>
      <c r="P10" s="53" t="s">
        <v>103</v>
      </c>
      <c r="Q10" s="45">
        <v>43859</v>
      </c>
      <c r="R10" s="54">
        <v>43979</v>
      </c>
      <c r="S10" s="29">
        <v>4</v>
      </c>
      <c r="T10" s="29">
        <v>0</v>
      </c>
      <c r="U10" s="29">
        <f t="shared" si="0"/>
        <v>120</v>
      </c>
      <c r="V10" s="29" t="s">
        <v>104</v>
      </c>
      <c r="W10" s="55">
        <v>25200000</v>
      </c>
      <c r="X10" s="38">
        <f t="shared" si="1"/>
        <v>6300000</v>
      </c>
      <c r="Y10" s="29">
        <v>385</v>
      </c>
      <c r="Z10" s="29"/>
      <c r="AA10" s="29"/>
      <c r="AB10" s="40"/>
      <c r="AC10" s="48" t="s">
        <v>105</v>
      </c>
    </row>
    <row r="11" spans="1:29" ht="27" customHeight="1" x14ac:dyDescent="0.25">
      <c r="A11" s="26">
        <v>9</v>
      </c>
      <c r="B11" s="27" t="s">
        <v>38</v>
      </c>
      <c r="C11" s="29" t="s">
        <v>106</v>
      </c>
      <c r="D11" s="29" t="s">
        <v>107</v>
      </c>
      <c r="E11" s="53" t="s">
        <v>108</v>
      </c>
      <c r="F11" s="53">
        <v>1320641</v>
      </c>
      <c r="G11" s="32" t="s">
        <v>41</v>
      </c>
      <c r="H11" s="33" t="s">
        <v>58</v>
      </c>
      <c r="I11" s="29" t="s">
        <v>109</v>
      </c>
      <c r="J11" s="29" t="s">
        <v>60</v>
      </c>
      <c r="K11" s="29" t="s">
        <v>61</v>
      </c>
      <c r="L11" s="29">
        <v>131</v>
      </c>
      <c r="M11" s="30" t="s">
        <v>110</v>
      </c>
      <c r="N11" s="34" t="s">
        <v>102</v>
      </c>
      <c r="O11" s="53">
        <v>42069</v>
      </c>
      <c r="P11" s="53" t="s">
        <v>111</v>
      </c>
      <c r="Q11" s="56">
        <v>43861</v>
      </c>
      <c r="R11" s="54">
        <v>43980</v>
      </c>
      <c r="S11" s="29">
        <v>4</v>
      </c>
      <c r="T11" s="29">
        <v>0</v>
      </c>
      <c r="U11" s="29">
        <f t="shared" si="0"/>
        <v>120</v>
      </c>
      <c r="V11" s="29" t="s">
        <v>104</v>
      </c>
      <c r="W11" s="55">
        <v>9000000</v>
      </c>
      <c r="X11" s="38">
        <f t="shared" si="1"/>
        <v>2250000</v>
      </c>
      <c r="Y11" s="29">
        <v>386</v>
      </c>
      <c r="Z11" s="29"/>
      <c r="AA11" s="29"/>
      <c r="AB11" s="40"/>
      <c r="AC11" s="48" t="s">
        <v>112</v>
      </c>
    </row>
    <row r="12" spans="1:29" ht="27.75" customHeight="1" x14ac:dyDescent="0.25">
      <c r="A12" s="26">
        <v>10</v>
      </c>
      <c r="B12" s="27" t="s">
        <v>38</v>
      </c>
      <c r="C12" s="29" t="s">
        <v>113</v>
      </c>
      <c r="D12" s="29" t="s">
        <v>114</v>
      </c>
      <c r="E12" s="29" t="s">
        <v>115</v>
      </c>
      <c r="F12" s="53">
        <v>1324658</v>
      </c>
      <c r="G12" s="32" t="s">
        <v>41</v>
      </c>
      <c r="H12" s="33" t="s">
        <v>58</v>
      </c>
      <c r="I12" s="29" t="s">
        <v>116</v>
      </c>
      <c r="J12" s="29" t="s">
        <v>60</v>
      </c>
      <c r="K12" s="29" t="s">
        <v>61</v>
      </c>
      <c r="L12" s="29">
        <v>123</v>
      </c>
      <c r="M12" s="30" t="s">
        <v>117</v>
      </c>
      <c r="N12" s="34" t="s">
        <v>102</v>
      </c>
      <c r="O12" s="53">
        <v>42457</v>
      </c>
      <c r="P12" s="53" t="s">
        <v>111</v>
      </c>
      <c r="Q12" s="56">
        <v>43861</v>
      </c>
      <c r="R12" s="54">
        <v>43981</v>
      </c>
      <c r="S12" s="29">
        <v>4</v>
      </c>
      <c r="T12" s="29">
        <v>0</v>
      </c>
      <c r="U12" s="29">
        <f t="shared" si="0"/>
        <v>120</v>
      </c>
      <c r="V12" s="29" t="s">
        <v>104</v>
      </c>
      <c r="W12" s="55">
        <v>16818704</v>
      </c>
      <c r="X12" s="38">
        <f t="shared" si="1"/>
        <v>4204676</v>
      </c>
      <c r="Y12" s="29">
        <v>387</v>
      </c>
      <c r="Z12" s="29"/>
      <c r="AA12" s="29"/>
      <c r="AB12" s="40"/>
      <c r="AC12" s="48" t="s">
        <v>118</v>
      </c>
    </row>
    <row r="13" spans="1:29" ht="24.75" customHeight="1" x14ac:dyDescent="0.25">
      <c r="A13" s="26">
        <v>11</v>
      </c>
      <c r="B13" s="27" t="s">
        <v>38</v>
      </c>
      <c r="C13" s="29" t="s">
        <v>119</v>
      </c>
      <c r="D13" s="29" t="s">
        <v>120</v>
      </c>
      <c r="E13" s="29" t="s">
        <v>121</v>
      </c>
      <c r="F13" s="53">
        <v>1326195</v>
      </c>
      <c r="G13" s="32" t="s">
        <v>41</v>
      </c>
      <c r="H13" s="33" t="s">
        <v>58</v>
      </c>
      <c r="I13" s="29" t="s">
        <v>122</v>
      </c>
      <c r="J13" s="29" t="s">
        <v>60</v>
      </c>
      <c r="K13" s="29" t="s">
        <v>61</v>
      </c>
      <c r="L13" s="29">
        <v>130</v>
      </c>
      <c r="M13" s="30">
        <v>0</v>
      </c>
      <c r="N13" s="34" t="s">
        <v>102</v>
      </c>
      <c r="O13" s="53">
        <v>42086</v>
      </c>
      <c r="P13" s="53" t="s">
        <v>111</v>
      </c>
      <c r="Q13" s="56">
        <v>43861</v>
      </c>
      <c r="R13" s="54">
        <v>43984</v>
      </c>
      <c r="S13" s="29">
        <v>4</v>
      </c>
      <c r="T13" s="29">
        <v>0</v>
      </c>
      <c r="U13" s="29">
        <f t="shared" si="0"/>
        <v>120</v>
      </c>
      <c r="V13" s="29" t="s">
        <v>104</v>
      </c>
      <c r="W13" s="55">
        <v>16818704</v>
      </c>
      <c r="X13" s="38">
        <f t="shared" si="1"/>
        <v>4204676</v>
      </c>
      <c r="Y13" s="29">
        <v>398</v>
      </c>
      <c r="Z13" s="29"/>
      <c r="AA13" s="29"/>
      <c r="AB13" s="40"/>
      <c r="AC13" s="48" t="s">
        <v>123</v>
      </c>
    </row>
    <row r="14" spans="1:29" ht="17.25" customHeight="1" x14ac:dyDescent="0.25">
      <c r="A14" s="26">
        <v>12</v>
      </c>
      <c r="B14" s="27" t="s">
        <v>38</v>
      </c>
      <c r="C14" s="29" t="s">
        <v>124</v>
      </c>
      <c r="D14" s="29" t="s">
        <v>125</v>
      </c>
      <c r="E14" s="53" t="s">
        <v>126</v>
      </c>
      <c r="F14" s="53">
        <v>1326875</v>
      </c>
      <c r="G14" s="32" t="s">
        <v>41</v>
      </c>
      <c r="H14" s="33" t="s">
        <v>58</v>
      </c>
      <c r="I14" s="29" t="s">
        <v>127</v>
      </c>
      <c r="J14" s="29" t="s">
        <v>60</v>
      </c>
      <c r="K14" s="29" t="s">
        <v>61</v>
      </c>
      <c r="L14" s="29">
        <v>142</v>
      </c>
      <c r="M14" s="30">
        <v>0</v>
      </c>
      <c r="N14" s="34" t="s">
        <v>128</v>
      </c>
      <c r="O14" s="53">
        <v>41220</v>
      </c>
      <c r="P14" s="53" t="s">
        <v>111</v>
      </c>
      <c r="Q14" s="56">
        <v>43861</v>
      </c>
      <c r="R14" s="54">
        <v>43980</v>
      </c>
      <c r="S14" s="29">
        <v>4</v>
      </c>
      <c r="T14" s="29">
        <v>0</v>
      </c>
      <c r="U14" s="29">
        <f t="shared" si="0"/>
        <v>120</v>
      </c>
      <c r="V14" s="29" t="s">
        <v>104</v>
      </c>
      <c r="W14" s="55">
        <v>16818704</v>
      </c>
      <c r="X14" s="38">
        <f t="shared" si="1"/>
        <v>4204676</v>
      </c>
      <c r="Y14" s="29">
        <v>390</v>
      </c>
      <c r="Z14" s="29"/>
      <c r="AA14" s="29"/>
      <c r="AB14" s="40"/>
      <c r="AC14" s="48" t="s">
        <v>129</v>
      </c>
    </row>
    <row r="15" spans="1:29" ht="16.5" customHeight="1" x14ac:dyDescent="0.25">
      <c r="A15" s="26">
        <v>13</v>
      </c>
      <c r="B15" s="27" t="s">
        <v>38</v>
      </c>
      <c r="C15" s="29" t="s">
        <v>130</v>
      </c>
      <c r="D15" s="29" t="s">
        <v>131</v>
      </c>
      <c r="E15" s="44" t="s">
        <v>132</v>
      </c>
      <c r="F15" s="53">
        <v>1326695</v>
      </c>
      <c r="G15" s="32" t="s">
        <v>41</v>
      </c>
      <c r="H15" s="33" t="s">
        <v>58</v>
      </c>
      <c r="I15" s="29" t="s">
        <v>133</v>
      </c>
      <c r="J15" s="29" t="s">
        <v>60</v>
      </c>
      <c r="K15" s="29" t="s">
        <v>61</v>
      </c>
      <c r="L15" s="29">
        <v>155</v>
      </c>
      <c r="M15" s="30">
        <v>0</v>
      </c>
      <c r="N15" s="34" t="s">
        <v>128</v>
      </c>
      <c r="O15" s="53">
        <v>41924</v>
      </c>
      <c r="P15" s="53" t="s">
        <v>111</v>
      </c>
      <c r="Q15" s="56">
        <v>43861</v>
      </c>
      <c r="R15" s="54">
        <v>43980</v>
      </c>
      <c r="S15" s="29">
        <v>4</v>
      </c>
      <c r="T15" s="29">
        <v>0</v>
      </c>
      <c r="U15" s="29">
        <f t="shared" si="0"/>
        <v>120</v>
      </c>
      <c r="V15" s="29" t="s">
        <v>104</v>
      </c>
      <c r="W15" s="55">
        <v>11938120</v>
      </c>
      <c r="X15" s="38">
        <f t="shared" si="1"/>
        <v>2984530</v>
      </c>
      <c r="Y15" s="29">
        <v>393</v>
      </c>
      <c r="Z15" s="29"/>
      <c r="AA15" s="29"/>
      <c r="AB15" s="40"/>
      <c r="AC15" s="48" t="s">
        <v>134</v>
      </c>
    </row>
    <row r="16" spans="1:29" ht="21.75" customHeight="1" x14ac:dyDescent="0.25">
      <c r="A16" s="26">
        <v>14</v>
      </c>
      <c r="B16" s="27" t="s">
        <v>38</v>
      </c>
      <c r="C16" s="29" t="s">
        <v>135</v>
      </c>
      <c r="D16" s="29" t="s">
        <v>136</v>
      </c>
      <c r="E16" s="29" t="s">
        <v>137</v>
      </c>
      <c r="F16" s="53">
        <v>1328102</v>
      </c>
      <c r="G16" s="32" t="s">
        <v>41</v>
      </c>
      <c r="H16" s="33" t="s">
        <v>58</v>
      </c>
      <c r="I16" s="29" t="s">
        <v>138</v>
      </c>
      <c r="J16" s="29" t="s">
        <v>60</v>
      </c>
      <c r="K16" s="29" t="s">
        <v>61</v>
      </c>
      <c r="L16" s="29">
        <v>149</v>
      </c>
      <c r="M16" s="30" t="s">
        <v>139</v>
      </c>
      <c r="N16" s="34" t="s">
        <v>128</v>
      </c>
      <c r="O16" s="53">
        <v>41848</v>
      </c>
      <c r="P16" s="53" t="s">
        <v>111</v>
      </c>
      <c r="Q16" s="56">
        <v>43861</v>
      </c>
      <c r="R16" s="54">
        <v>43980</v>
      </c>
      <c r="S16" s="29">
        <v>4</v>
      </c>
      <c r="T16" s="29">
        <v>0</v>
      </c>
      <c r="U16" s="29">
        <f t="shared" si="0"/>
        <v>120</v>
      </c>
      <c r="V16" s="29" t="s">
        <v>104</v>
      </c>
      <c r="W16" s="55">
        <v>16818704</v>
      </c>
      <c r="X16" s="38">
        <f t="shared" si="1"/>
        <v>4204676</v>
      </c>
      <c r="Y16" s="29">
        <v>395</v>
      </c>
      <c r="Z16" s="29"/>
      <c r="AA16" s="29"/>
      <c r="AB16" s="40"/>
      <c r="AC16" s="48" t="s">
        <v>140</v>
      </c>
    </row>
    <row r="17" spans="1:29" ht="29.25" customHeight="1" x14ac:dyDescent="0.25">
      <c r="A17" s="26">
        <v>15</v>
      </c>
      <c r="B17" s="27" t="s">
        <v>38</v>
      </c>
      <c r="C17" s="29" t="s">
        <v>141</v>
      </c>
      <c r="D17" s="29" t="s">
        <v>142</v>
      </c>
      <c r="E17" s="44" t="s">
        <v>143</v>
      </c>
      <c r="F17" s="53">
        <v>1327694</v>
      </c>
      <c r="G17" s="32" t="s">
        <v>41</v>
      </c>
      <c r="H17" s="33" t="s">
        <v>58</v>
      </c>
      <c r="I17" s="29" t="s">
        <v>144</v>
      </c>
      <c r="J17" s="29" t="s">
        <v>60</v>
      </c>
      <c r="K17" s="29" t="s">
        <v>61</v>
      </c>
      <c r="L17" s="29">
        <v>133</v>
      </c>
      <c r="M17" s="30" t="s">
        <v>145</v>
      </c>
      <c r="N17" s="34" t="s">
        <v>128</v>
      </c>
      <c r="O17" s="53">
        <v>41231</v>
      </c>
      <c r="P17" s="53" t="s">
        <v>111</v>
      </c>
      <c r="Q17" s="56">
        <v>43861</v>
      </c>
      <c r="R17" s="54">
        <v>43980</v>
      </c>
      <c r="S17" s="29">
        <v>4</v>
      </c>
      <c r="T17" s="29">
        <v>0</v>
      </c>
      <c r="U17" s="29">
        <f t="shared" si="0"/>
        <v>120</v>
      </c>
      <c r="V17" s="29" t="s">
        <v>104</v>
      </c>
      <c r="W17" s="55">
        <v>8800000</v>
      </c>
      <c r="X17" s="38">
        <f t="shared" si="1"/>
        <v>2200000</v>
      </c>
      <c r="Y17" s="29">
        <v>388</v>
      </c>
      <c r="Z17" s="29"/>
      <c r="AA17" s="29"/>
      <c r="AB17" s="40"/>
      <c r="AC17" s="48" t="s">
        <v>146</v>
      </c>
    </row>
    <row r="18" spans="1:29" ht="22.5" customHeight="1" x14ac:dyDescent="0.25">
      <c r="A18" s="26">
        <v>16</v>
      </c>
      <c r="B18" s="27" t="s">
        <v>38</v>
      </c>
      <c r="C18" s="29" t="s">
        <v>147</v>
      </c>
      <c r="D18" s="29" t="s">
        <v>148</v>
      </c>
      <c r="E18" s="44" t="s">
        <v>143</v>
      </c>
      <c r="F18" s="53">
        <v>1327534</v>
      </c>
      <c r="G18" s="32" t="s">
        <v>41</v>
      </c>
      <c r="H18" s="33" t="s">
        <v>58</v>
      </c>
      <c r="I18" s="29" t="s">
        <v>144</v>
      </c>
      <c r="J18" s="29" t="s">
        <v>60</v>
      </c>
      <c r="K18" s="29" t="s">
        <v>61</v>
      </c>
      <c r="L18" s="29">
        <v>133</v>
      </c>
      <c r="M18" s="30" t="s">
        <v>145</v>
      </c>
      <c r="N18" s="34" t="s">
        <v>128</v>
      </c>
      <c r="O18" s="53">
        <v>41231</v>
      </c>
      <c r="P18" s="53" t="s">
        <v>111</v>
      </c>
      <c r="Q18" s="56">
        <v>43861</v>
      </c>
      <c r="R18" s="54">
        <v>43980</v>
      </c>
      <c r="S18" s="29">
        <v>4</v>
      </c>
      <c r="T18" s="29">
        <v>0</v>
      </c>
      <c r="U18" s="29">
        <f t="shared" si="0"/>
        <v>120</v>
      </c>
      <c r="V18" s="29" t="s">
        <v>104</v>
      </c>
      <c r="W18" s="55">
        <v>8800000</v>
      </c>
      <c r="X18" s="38">
        <f t="shared" si="1"/>
        <v>2200000</v>
      </c>
      <c r="Y18" s="29">
        <v>389</v>
      </c>
      <c r="Z18" s="29"/>
      <c r="AA18" s="29"/>
      <c r="AB18" s="40"/>
      <c r="AC18" s="48" t="s">
        <v>149</v>
      </c>
    </row>
    <row r="19" spans="1:29" ht="24" customHeight="1" x14ac:dyDescent="0.25">
      <c r="A19" s="26">
        <v>17</v>
      </c>
      <c r="B19" s="27" t="s">
        <v>38</v>
      </c>
      <c r="C19" s="29" t="s">
        <v>150</v>
      </c>
      <c r="D19" s="29" t="s">
        <v>151</v>
      </c>
      <c r="E19" s="44" t="s">
        <v>132</v>
      </c>
      <c r="F19" s="53">
        <v>1327320</v>
      </c>
      <c r="G19" s="32" t="s">
        <v>41</v>
      </c>
      <c r="H19" s="33" t="s">
        <v>58</v>
      </c>
      <c r="I19" s="29" t="s">
        <v>152</v>
      </c>
      <c r="J19" s="29" t="s">
        <v>60</v>
      </c>
      <c r="K19" s="29" t="s">
        <v>61</v>
      </c>
      <c r="L19" s="29">
        <v>124</v>
      </c>
      <c r="M19" s="30">
        <v>0</v>
      </c>
      <c r="N19" s="34" t="s">
        <v>102</v>
      </c>
      <c r="O19" s="53">
        <v>41974</v>
      </c>
      <c r="P19" s="53" t="s">
        <v>111</v>
      </c>
      <c r="Q19" s="56">
        <v>43861</v>
      </c>
      <c r="R19" s="54">
        <v>43980</v>
      </c>
      <c r="S19" s="29">
        <v>4</v>
      </c>
      <c r="T19" s="29">
        <v>0</v>
      </c>
      <c r="U19" s="29">
        <f t="shared" si="0"/>
        <v>120</v>
      </c>
      <c r="V19" s="29" t="s">
        <v>104</v>
      </c>
      <c r="W19" s="55">
        <v>16818704</v>
      </c>
      <c r="X19" s="38">
        <f t="shared" si="1"/>
        <v>4204676</v>
      </c>
      <c r="Y19" s="29">
        <v>394</v>
      </c>
      <c r="Z19" s="29"/>
      <c r="AA19" s="29"/>
      <c r="AB19" s="40"/>
      <c r="AC19" s="48" t="s">
        <v>153</v>
      </c>
    </row>
    <row r="20" spans="1:29" ht="21.75" customHeight="1" x14ac:dyDescent="0.25">
      <c r="A20" s="26">
        <v>18</v>
      </c>
      <c r="B20" s="27" t="s">
        <v>38</v>
      </c>
      <c r="C20" s="29" t="s">
        <v>154</v>
      </c>
      <c r="D20" s="29" t="s">
        <v>155</v>
      </c>
      <c r="E20" s="53" t="s">
        <v>156</v>
      </c>
      <c r="F20" s="53">
        <v>1328116</v>
      </c>
      <c r="G20" s="32" t="s">
        <v>41</v>
      </c>
      <c r="H20" s="33" t="s">
        <v>58</v>
      </c>
      <c r="I20" s="29" t="s">
        <v>157</v>
      </c>
      <c r="J20" s="29" t="s">
        <v>60</v>
      </c>
      <c r="K20" s="29" t="s">
        <v>61</v>
      </c>
      <c r="L20" s="29">
        <v>138</v>
      </c>
      <c r="M20" s="30">
        <v>0</v>
      </c>
      <c r="N20" s="34" t="s">
        <v>128</v>
      </c>
      <c r="O20" s="53">
        <v>41712</v>
      </c>
      <c r="P20" s="53" t="s">
        <v>111</v>
      </c>
      <c r="Q20" s="56">
        <v>43861</v>
      </c>
      <c r="R20" s="54">
        <v>43980</v>
      </c>
      <c r="S20" s="29">
        <v>4</v>
      </c>
      <c r="T20" s="29">
        <v>0</v>
      </c>
      <c r="U20" s="29">
        <f t="shared" si="0"/>
        <v>120</v>
      </c>
      <c r="V20" s="29" t="s">
        <v>104</v>
      </c>
      <c r="W20" s="55">
        <v>16818704</v>
      </c>
      <c r="X20" s="38">
        <f t="shared" si="1"/>
        <v>4204676</v>
      </c>
      <c r="Y20" s="29">
        <v>392</v>
      </c>
      <c r="Z20" s="29"/>
      <c r="AA20" s="29"/>
      <c r="AB20" s="40"/>
      <c r="AC20" s="48" t="s">
        <v>158</v>
      </c>
    </row>
    <row r="21" spans="1:29" ht="21" customHeight="1" x14ac:dyDescent="0.25">
      <c r="A21" s="26">
        <v>19</v>
      </c>
      <c r="B21" s="27" t="s">
        <v>38</v>
      </c>
      <c r="C21" s="29" t="s">
        <v>159</v>
      </c>
      <c r="D21" s="29" t="s">
        <v>160</v>
      </c>
      <c r="E21" s="53" t="s">
        <v>161</v>
      </c>
      <c r="F21" s="53">
        <v>1328404</v>
      </c>
      <c r="G21" s="32" t="s">
        <v>41</v>
      </c>
      <c r="H21" s="33" t="s">
        <v>58</v>
      </c>
      <c r="I21" s="29" t="s">
        <v>162</v>
      </c>
      <c r="J21" s="29" t="s">
        <v>60</v>
      </c>
      <c r="K21" s="29" t="s">
        <v>61</v>
      </c>
      <c r="L21" s="29">
        <v>139</v>
      </c>
      <c r="M21" s="30" t="s">
        <v>163</v>
      </c>
      <c r="N21" s="34" t="s">
        <v>128</v>
      </c>
      <c r="O21" s="53">
        <v>41705</v>
      </c>
      <c r="P21" s="53" t="s">
        <v>111</v>
      </c>
      <c r="Q21" s="56">
        <v>43861</v>
      </c>
      <c r="R21" s="54">
        <v>43980</v>
      </c>
      <c r="S21" s="29">
        <v>4</v>
      </c>
      <c r="T21" s="29">
        <v>0</v>
      </c>
      <c r="U21" s="29">
        <f t="shared" si="0"/>
        <v>120</v>
      </c>
      <c r="V21" s="29" t="s">
        <v>104</v>
      </c>
      <c r="W21" s="55">
        <v>21600000</v>
      </c>
      <c r="X21" s="38">
        <f t="shared" si="1"/>
        <v>5400000</v>
      </c>
      <c r="Y21" s="29">
        <v>391</v>
      </c>
      <c r="Z21" s="29"/>
      <c r="AA21" s="29"/>
      <c r="AB21" s="40"/>
      <c r="AC21" s="48" t="s">
        <v>164</v>
      </c>
    </row>
    <row r="22" spans="1:29" ht="20.25" customHeight="1" x14ac:dyDescent="0.25">
      <c r="A22" s="26">
        <v>20</v>
      </c>
      <c r="B22" s="27" t="s">
        <v>38</v>
      </c>
      <c r="C22" s="28" t="s">
        <v>165</v>
      </c>
      <c r="D22" s="29" t="s">
        <v>51</v>
      </c>
      <c r="E22" s="29" t="s">
        <v>38</v>
      </c>
      <c r="F22" s="28">
        <v>1331492</v>
      </c>
      <c r="G22" s="32" t="s">
        <v>41</v>
      </c>
      <c r="H22" s="33" t="s">
        <v>42</v>
      </c>
      <c r="I22" s="29" t="s">
        <v>52</v>
      </c>
      <c r="J22" s="29" t="s">
        <v>44</v>
      </c>
      <c r="K22" s="29" t="s">
        <v>45</v>
      </c>
      <c r="L22" s="29">
        <v>132</v>
      </c>
      <c r="M22" s="30">
        <v>0</v>
      </c>
      <c r="N22" s="34" t="s">
        <v>128</v>
      </c>
      <c r="O22" s="28">
        <v>44082</v>
      </c>
      <c r="P22" s="57">
        <v>43862</v>
      </c>
      <c r="Q22" s="57">
        <v>43862</v>
      </c>
      <c r="R22" s="58">
        <v>43951</v>
      </c>
      <c r="S22" s="29">
        <v>3</v>
      </c>
      <c r="T22" s="29">
        <v>0</v>
      </c>
      <c r="U22" s="29">
        <f t="shared" si="0"/>
        <v>90</v>
      </c>
      <c r="V22" s="28" t="s">
        <v>166</v>
      </c>
      <c r="W22" s="59">
        <v>7029252</v>
      </c>
      <c r="X22" s="38">
        <f t="shared" si="1"/>
        <v>2343084</v>
      </c>
      <c r="Y22" s="29">
        <v>397</v>
      </c>
      <c r="Z22" s="29"/>
      <c r="AA22" s="29"/>
      <c r="AB22" s="40"/>
      <c r="AC22" s="52" t="s">
        <v>167</v>
      </c>
    </row>
    <row r="23" spans="1:29" ht="24" customHeight="1" x14ac:dyDescent="0.25">
      <c r="A23" s="26">
        <v>21</v>
      </c>
      <c r="B23" s="27" t="s">
        <v>38</v>
      </c>
      <c r="C23" s="29" t="s">
        <v>168</v>
      </c>
      <c r="D23" s="29" t="s">
        <v>169</v>
      </c>
      <c r="E23" s="44" t="s">
        <v>143</v>
      </c>
      <c r="F23" s="53">
        <v>1329287</v>
      </c>
      <c r="G23" s="32" t="s">
        <v>41</v>
      </c>
      <c r="H23" s="33" t="s">
        <v>58</v>
      </c>
      <c r="I23" s="29" t="s">
        <v>170</v>
      </c>
      <c r="J23" s="29" t="s">
        <v>60</v>
      </c>
      <c r="K23" s="29" t="s">
        <v>61</v>
      </c>
      <c r="L23" s="29">
        <v>133</v>
      </c>
      <c r="M23" s="30" t="s">
        <v>145</v>
      </c>
      <c r="N23" s="34" t="s">
        <v>128</v>
      </c>
      <c r="O23" s="53">
        <v>41231</v>
      </c>
      <c r="P23" s="53" t="s">
        <v>171</v>
      </c>
      <c r="Q23" s="56">
        <v>43864</v>
      </c>
      <c r="R23" s="54">
        <v>43984</v>
      </c>
      <c r="S23" s="29">
        <v>4</v>
      </c>
      <c r="T23" s="29">
        <v>0</v>
      </c>
      <c r="U23" s="29">
        <f t="shared" si="0"/>
        <v>120</v>
      </c>
      <c r="V23" s="29" t="s">
        <v>104</v>
      </c>
      <c r="W23" s="55">
        <v>8800000</v>
      </c>
      <c r="X23" s="38">
        <f t="shared" si="1"/>
        <v>2200000</v>
      </c>
      <c r="Y23" s="29">
        <v>396</v>
      </c>
      <c r="Z23" s="29"/>
      <c r="AA23" s="29"/>
      <c r="AB23" s="40"/>
      <c r="AC23" s="48" t="s">
        <v>172</v>
      </c>
    </row>
    <row r="24" spans="1:29" ht="20.25" customHeight="1" x14ac:dyDescent="0.25">
      <c r="A24" s="26">
        <v>22</v>
      </c>
      <c r="B24" s="27" t="s">
        <v>38</v>
      </c>
      <c r="C24" s="29" t="s">
        <v>173</v>
      </c>
      <c r="D24" s="29" t="s">
        <v>174</v>
      </c>
      <c r="E24" s="53" t="s">
        <v>175</v>
      </c>
      <c r="F24" s="53">
        <v>1330862</v>
      </c>
      <c r="G24" s="32" t="s">
        <v>41</v>
      </c>
      <c r="H24" s="33" t="s">
        <v>58</v>
      </c>
      <c r="I24" s="29" t="s">
        <v>176</v>
      </c>
      <c r="J24" s="29" t="s">
        <v>60</v>
      </c>
      <c r="K24" s="29" t="s">
        <v>61</v>
      </c>
      <c r="L24" s="29">
        <v>170</v>
      </c>
      <c r="M24" s="30">
        <v>0</v>
      </c>
      <c r="N24" s="34" t="s">
        <v>177</v>
      </c>
      <c r="O24" s="53">
        <v>41252</v>
      </c>
      <c r="P24" s="53" t="s">
        <v>171</v>
      </c>
      <c r="Q24" s="56">
        <v>43864</v>
      </c>
      <c r="R24" s="54">
        <v>43984</v>
      </c>
      <c r="S24" s="29">
        <v>4</v>
      </c>
      <c r="T24" s="29">
        <v>0</v>
      </c>
      <c r="U24" s="29">
        <f t="shared" si="0"/>
        <v>120</v>
      </c>
      <c r="V24" s="29" t="s">
        <v>104</v>
      </c>
      <c r="W24" s="55">
        <v>25000000</v>
      </c>
      <c r="X24" s="38">
        <f t="shared" si="1"/>
        <v>6250000</v>
      </c>
      <c r="Y24" s="29">
        <v>401</v>
      </c>
      <c r="Z24" s="29"/>
      <c r="AA24" s="29"/>
      <c r="AB24" s="40"/>
      <c r="AC24" s="48" t="s">
        <v>178</v>
      </c>
    </row>
    <row r="25" spans="1:29" ht="23.25" customHeight="1" x14ac:dyDescent="0.25">
      <c r="A25" s="26">
        <v>23</v>
      </c>
      <c r="B25" s="27" t="s">
        <v>38</v>
      </c>
      <c r="C25" s="29" t="s">
        <v>179</v>
      </c>
      <c r="D25" s="29" t="s">
        <v>180</v>
      </c>
      <c r="E25" s="44" t="s">
        <v>181</v>
      </c>
      <c r="F25" s="53">
        <v>1330480</v>
      </c>
      <c r="G25" s="32" t="s">
        <v>41</v>
      </c>
      <c r="H25" s="33" t="s">
        <v>58</v>
      </c>
      <c r="I25" s="29" t="s">
        <v>182</v>
      </c>
      <c r="J25" s="29" t="s">
        <v>60</v>
      </c>
      <c r="K25" s="29" t="s">
        <v>61</v>
      </c>
      <c r="L25" s="29">
        <v>146</v>
      </c>
      <c r="M25" s="30">
        <v>0</v>
      </c>
      <c r="N25" s="34" t="s">
        <v>128</v>
      </c>
      <c r="O25" s="53">
        <v>41366</v>
      </c>
      <c r="P25" s="53" t="s">
        <v>171</v>
      </c>
      <c r="Q25" s="56">
        <v>43864</v>
      </c>
      <c r="R25" s="54">
        <v>43984</v>
      </c>
      <c r="S25" s="29">
        <v>4</v>
      </c>
      <c r="T25" s="29">
        <v>0</v>
      </c>
      <c r="U25" s="29">
        <f t="shared" si="0"/>
        <v>120</v>
      </c>
      <c r="V25" s="29" t="s">
        <v>104</v>
      </c>
      <c r="W25" s="55">
        <f>11938120/4</f>
        <v>2984530</v>
      </c>
      <c r="X25" s="38">
        <f t="shared" si="1"/>
        <v>746132.5</v>
      </c>
      <c r="Y25" s="29">
        <v>400</v>
      </c>
      <c r="Z25" s="29"/>
      <c r="AA25" s="29"/>
      <c r="AB25" s="40"/>
      <c r="AC25" s="48" t="s">
        <v>183</v>
      </c>
    </row>
    <row r="26" spans="1:29" ht="31.5" customHeight="1" x14ac:dyDescent="0.25">
      <c r="A26" s="26">
        <v>24</v>
      </c>
      <c r="B26" s="27" t="s">
        <v>38</v>
      </c>
      <c r="C26" s="29" t="s">
        <v>184</v>
      </c>
      <c r="D26" s="29" t="s">
        <v>185</v>
      </c>
      <c r="E26" s="53" t="s">
        <v>108</v>
      </c>
      <c r="F26" s="53">
        <v>1331304</v>
      </c>
      <c r="G26" s="32" t="s">
        <v>41</v>
      </c>
      <c r="H26" s="33" t="s">
        <v>58</v>
      </c>
      <c r="I26" s="29" t="s">
        <v>186</v>
      </c>
      <c r="J26" s="29" t="s">
        <v>60</v>
      </c>
      <c r="K26" s="29" t="s">
        <v>61</v>
      </c>
      <c r="L26" s="29">
        <v>167</v>
      </c>
      <c r="M26" s="30" t="s">
        <v>187</v>
      </c>
      <c r="N26" s="34" t="s">
        <v>177</v>
      </c>
      <c r="O26" s="53">
        <v>41404</v>
      </c>
      <c r="P26" s="53" t="s">
        <v>171</v>
      </c>
      <c r="Q26" s="56">
        <v>43862</v>
      </c>
      <c r="R26" s="54">
        <v>43982</v>
      </c>
      <c r="S26" s="29">
        <v>4</v>
      </c>
      <c r="T26" s="29">
        <v>0</v>
      </c>
      <c r="U26" s="29">
        <f t="shared" si="0"/>
        <v>120</v>
      </c>
      <c r="V26" s="29" t="s">
        <v>104</v>
      </c>
      <c r="W26" s="55">
        <v>12600000</v>
      </c>
      <c r="X26" s="38">
        <f t="shared" si="1"/>
        <v>3150000</v>
      </c>
      <c r="Y26" s="29">
        <v>399</v>
      </c>
      <c r="Z26" s="29"/>
      <c r="AA26" s="29"/>
      <c r="AB26" s="40"/>
      <c r="AC26" s="48" t="s">
        <v>188</v>
      </c>
    </row>
    <row r="27" spans="1:29" ht="29.25" customHeight="1" x14ac:dyDescent="0.25">
      <c r="A27" s="26">
        <v>25</v>
      </c>
      <c r="B27" s="27" t="s">
        <v>38</v>
      </c>
      <c r="C27" s="29" t="s">
        <v>189</v>
      </c>
      <c r="D27" s="29" t="s">
        <v>190</v>
      </c>
      <c r="E27" s="29" t="s">
        <v>78</v>
      </c>
      <c r="F27" s="53">
        <v>1330993</v>
      </c>
      <c r="G27" s="32" t="s">
        <v>41</v>
      </c>
      <c r="H27" s="33" t="s">
        <v>58</v>
      </c>
      <c r="I27" s="29" t="s">
        <v>191</v>
      </c>
      <c r="J27" s="29" t="s">
        <v>60</v>
      </c>
      <c r="K27" s="29" t="s">
        <v>61</v>
      </c>
      <c r="L27" s="29">
        <v>127</v>
      </c>
      <c r="M27" s="30" t="s">
        <v>192</v>
      </c>
      <c r="N27" s="34" t="s">
        <v>102</v>
      </c>
      <c r="O27" s="53">
        <v>41971</v>
      </c>
      <c r="P27" s="53" t="s">
        <v>171</v>
      </c>
      <c r="Q27" s="56">
        <v>43863</v>
      </c>
      <c r="R27" s="54">
        <v>43984</v>
      </c>
      <c r="S27" s="29">
        <v>4</v>
      </c>
      <c r="T27" s="29">
        <v>0</v>
      </c>
      <c r="U27" s="29">
        <f t="shared" si="0"/>
        <v>120</v>
      </c>
      <c r="V27" s="29" t="s">
        <v>104</v>
      </c>
      <c r="W27" s="55">
        <v>16818704</v>
      </c>
      <c r="X27" s="38">
        <f t="shared" si="1"/>
        <v>4204676</v>
      </c>
      <c r="Y27" s="29">
        <v>403</v>
      </c>
      <c r="Z27" s="29"/>
      <c r="AA27" s="29"/>
      <c r="AB27" s="40"/>
      <c r="AC27" s="48" t="s">
        <v>193</v>
      </c>
    </row>
    <row r="28" spans="1:29" ht="25.5" customHeight="1" x14ac:dyDescent="0.25">
      <c r="A28" s="26">
        <v>26</v>
      </c>
      <c r="B28" s="27" t="s">
        <v>38</v>
      </c>
      <c r="C28" s="29" t="s">
        <v>194</v>
      </c>
      <c r="D28" s="29" t="s">
        <v>195</v>
      </c>
      <c r="E28" s="29" t="s">
        <v>121</v>
      </c>
      <c r="F28" s="53">
        <v>1331170</v>
      </c>
      <c r="G28" s="32" t="s">
        <v>41</v>
      </c>
      <c r="H28" s="33" t="s">
        <v>58</v>
      </c>
      <c r="I28" s="29" t="s">
        <v>196</v>
      </c>
      <c r="J28" s="29" t="s">
        <v>60</v>
      </c>
      <c r="K28" s="29" t="s">
        <v>61</v>
      </c>
      <c r="L28" s="29">
        <v>145</v>
      </c>
      <c r="M28" s="30" t="s">
        <v>139</v>
      </c>
      <c r="N28" s="34" t="s">
        <v>128</v>
      </c>
      <c r="O28" s="53">
        <v>41881</v>
      </c>
      <c r="P28" s="53" t="s">
        <v>171</v>
      </c>
      <c r="Q28" s="56">
        <v>43864</v>
      </c>
      <c r="R28" s="54">
        <v>43984</v>
      </c>
      <c r="S28" s="29">
        <v>4</v>
      </c>
      <c r="T28" s="29">
        <v>0</v>
      </c>
      <c r="U28" s="29">
        <f t="shared" si="0"/>
        <v>120</v>
      </c>
      <c r="V28" s="29" t="s">
        <v>104</v>
      </c>
      <c r="W28" s="55">
        <v>16818704</v>
      </c>
      <c r="X28" s="38">
        <f t="shared" si="1"/>
        <v>4204676</v>
      </c>
      <c r="Y28" s="29">
        <v>402</v>
      </c>
      <c r="Z28" s="29"/>
      <c r="AA28" s="29"/>
      <c r="AB28" s="40"/>
      <c r="AC28" s="48" t="s">
        <v>197</v>
      </c>
    </row>
    <row r="29" spans="1:29" ht="24" customHeight="1" x14ac:dyDescent="0.25">
      <c r="A29" s="26">
        <v>27</v>
      </c>
      <c r="B29" s="27" t="s">
        <v>38</v>
      </c>
      <c r="C29" s="29" t="s">
        <v>198</v>
      </c>
      <c r="D29" s="29" t="s">
        <v>199</v>
      </c>
      <c r="E29" s="53" t="s">
        <v>200</v>
      </c>
      <c r="F29" s="53">
        <v>1331279</v>
      </c>
      <c r="G29" s="32" t="s">
        <v>41</v>
      </c>
      <c r="H29" s="33" t="s">
        <v>58</v>
      </c>
      <c r="I29" s="29" t="s">
        <v>201</v>
      </c>
      <c r="J29" s="29" t="s">
        <v>60</v>
      </c>
      <c r="K29" s="29" t="s">
        <v>61</v>
      </c>
      <c r="L29" s="29">
        <v>150</v>
      </c>
      <c r="M29" s="30" t="s">
        <v>101</v>
      </c>
      <c r="N29" s="34" t="s">
        <v>128</v>
      </c>
      <c r="O29" s="53">
        <v>41308</v>
      </c>
      <c r="P29" s="53" t="s">
        <v>171</v>
      </c>
      <c r="Q29" s="56">
        <v>43864</v>
      </c>
      <c r="R29" s="54">
        <v>43984</v>
      </c>
      <c r="S29" s="29">
        <v>4</v>
      </c>
      <c r="T29" s="29">
        <v>0</v>
      </c>
      <c r="U29" s="29">
        <f t="shared" si="0"/>
        <v>120</v>
      </c>
      <c r="V29" s="29" t="s">
        <v>104</v>
      </c>
      <c r="W29" s="55">
        <v>8400000</v>
      </c>
      <c r="X29" s="38">
        <f t="shared" si="1"/>
        <v>2100000</v>
      </c>
      <c r="Y29" s="29">
        <v>405</v>
      </c>
      <c r="Z29" s="29"/>
      <c r="AA29" s="29"/>
      <c r="AB29" s="40"/>
      <c r="AC29" s="48" t="s">
        <v>202</v>
      </c>
    </row>
    <row r="30" spans="1:29" ht="24" customHeight="1" x14ac:dyDescent="0.25">
      <c r="A30" s="26">
        <v>28</v>
      </c>
      <c r="B30" s="27" t="s">
        <v>38</v>
      </c>
      <c r="C30" s="29" t="s">
        <v>203</v>
      </c>
      <c r="D30" s="29" t="s">
        <v>204</v>
      </c>
      <c r="E30" s="29" t="s">
        <v>115</v>
      </c>
      <c r="F30" s="53">
        <v>1331958</v>
      </c>
      <c r="G30" s="32" t="s">
        <v>41</v>
      </c>
      <c r="H30" s="33" t="s">
        <v>58</v>
      </c>
      <c r="I30" s="29" t="s">
        <v>205</v>
      </c>
      <c r="J30" s="29" t="s">
        <v>60</v>
      </c>
      <c r="K30" s="29" t="s">
        <v>61</v>
      </c>
      <c r="L30" s="29">
        <v>140</v>
      </c>
      <c r="M30" s="30" t="s">
        <v>206</v>
      </c>
      <c r="N30" s="34" t="s">
        <v>128</v>
      </c>
      <c r="O30" s="53">
        <v>41237</v>
      </c>
      <c r="P30" s="53" t="s">
        <v>171</v>
      </c>
      <c r="Q30" s="56">
        <v>43863</v>
      </c>
      <c r="R30" s="54">
        <v>43984</v>
      </c>
      <c r="S30" s="29">
        <v>4</v>
      </c>
      <c r="T30" s="29">
        <v>0</v>
      </c>
      <c r="U30" s="29">
        <f t="shared" si="0"/>
        <v>120</v>
      </c>
      <c r="V30" s="29" t="s">
        <v>104</v>
      </c>
      <c r="W30" s="55">
        <v>20600000</v>
      </c>
      <c r="X30" s="38">
        <f t="shared" si="1"/>
        <v>5150000</v>
      </c>
      <c r="Y30" s="29">
        <v>404</v>
      </c>
      <c r="Z30" s="29"/>
      <c r="AA30" s="29"/>
      <c r="AB30" s="40"/>
      <c r="AC30" s="48" t="s">
        <v>207</v>
      </c>
    </row>
    <row r="31" spans="1:29" ht="24.75" customHeight="1" x14ac:dyDescent="0.25">
      <c r="A31" s="26">
        <v>29</v>
      </c>
      <c r="B31" s="27" t="s">
        <v>38</v>
      </c>
      <c r="C31" s="29" t="s">
        <v>208</v>
      </c>
      <c r="D31" s="29" t="s">
        <v>209</v>
      </c>
      <c r="E31" s="29" t="s">
        <v>115</v>
      </c>
      <c r="F31" s="53">
        <v>1337923</v>
      </c>
      <c r="G31" s="32" t="s">
        <v>41</v>
      </c>
      <c r="H31" s="33" t="s">
        <v>58</v>
      </c>
      <c r="I31" s="29" t="s">
        <v>210</v>
      </c>
      <c r="J31" s="29" t="s">
        <v>60</v>
      </c>
      <c r="K31" s="29" t="s">
        <v>61</v>
      </c>
      <c r="L31" s="29">
        <v>148</v>
      </c>
      <c r="M31" s="30" t="s">
        <v>117</v>
      </c>
      <c r="N31" s="34" t="s">
        <v>128</v>
      </c>
      <c r="O31" s="53">
        <v>41345</v>
      </c>
      <c r="P31" s="60">
        <v>43864</v>
      </c>
      <c r="Q31" s="56">
        <v>43865</v>
      </c>
      <c r="R31" s="54">
        <v>43985</v>
      </c>
      <c r="S31" s="29">
        <v>4</v>
      </c>
      <c r="T31" s="29">
        <v>0</v>
      </c>
      <c r="U31" s="29">
        <f t="shared" si="0"/>
        <v>120</v>
      </c>
      <c r="V31" s="29" t="s">
        <v>104</v>
      </c>
      <c r="W31" s="55">
        <v>16818704</v>
      </c>
      <c r="X31" s="38">
        <f t="shared" si="1"/>
        <v>4204676</v>
      </c>
      <c r="Y31" s="29">
        <v>406</v>
      </c>
      <c r="Z31" s="29"/>
      <c r="AA31" s="29"/>
      <c r="AB31" s="40"/>
      <c r="AC31" s="48" t="s">
        <v>211</v>
      </c>
    </row>
    <row r="32" spans="1:29" ht="28.5" customHeight="1" x14ac:dyDescent="0.25">
      <c r="A32" s="26">
        <v>30</v>
      </c>
      <c r="B32" s="27" t="s">
        <v>38</v>
      </c>
      <c r="C32" s="29" t="s">
        <v>212</v>
      </c>
      <c r="D32" s="29" t="s">
        <v>213</v>
      </c>
      <c r="E32" s="44" t="s">
        <v>143</v>
      </c>
      <c r="F32" s="53">
        <v>1337331</v>
      </c>
      <c r="G32" s="32" t="s">
        <v>41</v>
      </c>
      <c r="H32" s="33" t="s">
        <v>58</v>
      </c>
      <c r="I32" s="29" t="s">
        <v>144</v>
      </c>
      <c r="J32" s="29" t="s">
        <v>60</v>
      </c>
      <c r="K32" s="29" t="s">
        <v>61</v>
      </c>
      <c r="L32" s="29">
        <v>133</v>
      </c>
      <c r="M32" s="30" t="s">
        <v>145</v>
      </c>
      <c r="N32" s="34" t="s">
        <v>128</v>
      </c>
      <c r="O32" s="53">
        <v>41231</v>
      </c>
      <c r="P32" s="60">
        <v>43864</v>
      </c>
      <c r="Q32" s="56">
        <v>43865</v>
      </c>
      <c r="R32" s="54">
        <v>43985</v>
      </c>
      <c r="S32" s="29">
        <v>4</v>
      </c>
      <c r="T32" s="29">
        <v>0</v>
      </c>
      <c r="U32" s="29">
        <f t="shared" si="0"/>
        <v>120</v>
      </c>
      <c r="V32" s="29" t="s">
        <v>104</v>
      </c>
      <c r="W32" s="55">
        <v>8800000</v>
      </c>
      <c r="X32" s="38">
        <f t="shared" si="1"/>
        <v>2200000</v>
      </c>
      <c r="Y32" s="29">
        <v>420</v>
      </c>
      <c r="Z32" s="29"/>
      <c r="AA32" s="29"/>
      <c r="AB32" s="40"/>
      <c r="AC32" s="48" t="s">
        <v>214</v>
      </c>
    </row>
    <row r="33" spans="1:29" ht="22.5" customHeight="1" x14ac:dyDescent="0.25">
      <c r="A33" s="26">
        <v>31</v>
      </c>
      <c r="B33" s="27" t="s">
        <v>38</v>
      </c>
      <c r="C33" s="29" t="s">
        <v>215</v>
      </c>
      <c r="D33" s="29" t="s">
        <v>216</v>
      </c>
      <c r="E33" s="53" t="s">
        <v>217</v>
      </c>
      <c r="F33" s="53">
        <v>1336791</v>
      </c>
      <c r="G33" s="32" t="s">
        <v>41</v>
      </c>
      <c r="H33" s="33" t="s">
        <v>58</v>
      </c>
      <c r="I33" s="29" t="s">
        <v>218</v>
      </c>
      <c r="J33" s="29" t="s">
        <v>219</v>
      </c>
      <c r="K33" s="29" t="s">
        <v>220</v>
      </c>
      <c r="L33" s="29">
        <v>169</v>
      </c>
      <c r="M33" s="30">
        <v>0</v>
      </c>
      <c r="N33" s="34" t="s">
        <v>177</v>
      </c>
      <c r="O33" s="53">
        <v>41693</v>
      </c>
      <c r="P33" s="60">
        <v>43864</v>
      </c>
      <c r="Q33" s="56">
        <v>43865</v>
      </c>
      <c r="R33" s="54">
        <v>43985</v>
      </c>
      <c r="S33" s="29">
        <v>4</v>
      </c>
      <c r="T33" s="29">
        <v>0</v>
      </c>
      <c r="U33" s="29">
        <f t="shared" si="0"/>
        <v>120</v>
      </c>
      <c r="V33" s="29" t="s">
        <v>104</v>
      </c>
      <c r="W33" s="55">
        <v>11938120</v>
      </c>
      <c r="X33" s="38">
        <f t="shared" si="1"/>
        <v>2984530</v>
      </c>
      <c r="Y33" s="29">
        <v>407</v>
      </c>
      <c r="Z33" s="29"/>
      <c r="AA33" s="29"/>
      <c r="AB33" s="40"/>
      <c r="AC33" s="48" t="s">
        <v>221</v>
      </c>
    </row>
    <row r="34" spans="1:29" ht="21.75" customHeight="1" x14ac:dyDescent="0.25">
      <c r="A34" s="26">
        <v>32</v>
      </c>
      <c r="B34" s="27" t="s">
        <v>38</v>
      </c>
      <c r="C34" s="29" t="s">
        <v>222</v>
      </c>
      <c r="D34" s="29" t="s">
        <v>223</v>
      </c>
      <c r="E34" s="29" t="s">
        <v>78</v>
      </c>
      <c r="F34" s="53">
        <v>1338098</v>
      </c>
      <c r="G34" s="32" t="s">
        <v>41</v>
      </c>
      <c r="H34" s="33" t="s">
        <v>58</v>
      </c>
      <c r="I34" s="29" t="s">
        <v>224</v>
      </c>
      <c r="J34" s="29" t="s">
        <v>60</v>
      </c>
      <c r="K34" s="29" t="s">
        <v>61</v>
      </c>
      <c r="L34" s="29">
        <v>153</v>
      </c>
      <c r="M34" s="30" t="s">
        <v>225</v>
      </c>
      <c r="N34" s="34" t="s">
        <v>128</v>
      </c>
      <c r="O34" s="53">
        <v>41872</v>
      </c>
      <c r="P34" s="60">
        <v>43864</v>
      </c>
      <c r="Q34" s="56">
        <v>43865</v>
      </c>
      <c r="R34" s="54">
        <v>43985</v>
      </c>
      <c r="S34" s="29">
        <v>4</v>
      </c>
      <c r="T34" s="29">
        <v>0</v>
      </c>
      <c r="U34" s="29">
        <f t="shared" si="0"/>
        <v>120</v>
      </c>
      <c r="V34" s="29" t="s">
        <v>104</v>
      </c>
      <c r="W34" s="55">
        <v>16818704</v>
      </c>
      <c r="X34" s="38">
        <f t="shared" si="1"/>
        <v>4204676</v>
      </c>
      <c r="Y34" s="29">
        <v>410</v>
      </c>
      <c r="Z34" s="29"/>
      <c r="AA34" s="29"/>
      <c r="AB34" s="40"/>
      <c r="AC34" s="48" t="s">
        <v>226</v>
      </c>
    </row>
    <row r="35" spans="1:29" ht="21" customHeight="1" x14ac:dyDescent="0.25">
      <c r="A35" s="26">
        <v>33</v>
      </c>
      <c r="B35" s="27" t="s">
        <v>38</v>
      </c>
      <c r="C35" s="29" t="s">
        <v>227</v>
      </c>
      <c r="D35" s="29" t="s">
        <v>228</v>
      </c>
      <c r="E35" s="53" t="s">
        <v>229</v>
      </c>
      <c r="F35" s="53">
        <v>1338193</v>
      </c>
      <c r="G35" s="32" t="s">
        <v>41</v>
      </c>
      <c r="H35" s="33" t="s">
        <v>58</v>
      </c>
      <c r="I35" s="29" t="s">
        <v>230</v>
      </c>
      <c r="J35" s="29" t="s">
        <v>60</v>
      </c>
      <c r="K35" s="29" t="s">
        <v>61</v>
      </c>
      <c r="L35" s="29">
        <v>168</v>
      </c>
      <c r="M35" s="30">
        <v>0</v>
      </c>
      <c r="N35" s="34" t="s">
        <v>177</v>
      </c>
      <c r="O35" s="53">
        <v>41916</v>
      </c>
      <c r="P35" s="60">
        <v>43864</v>
      </c>
      <c r="Q35" s="56">
        <v>43865</v>
      </c>
      <c r="R35" s="54">
        <v>43985</v>
      </c>
      <c r="S35" s="29">
        <v>4</v>
      </c>
      <c r="T35" s="29">
        <v>0</v>
      </c>
      <c r="U35" s="29">
        <f t="shared" si="0"/>
        <v>120</v>
      </c>
      <c r="V35" s="29" t="s">
        <v>104</v>
      </c>
      <c r="W35" s="55">
        <v>11938120</v>
      </c>
      <c r="X35" s="38">
        <f t="shared" si="1"/>
        <v>2984530</v>
      </c>
      <c r="Y35" s="29">
        <v>408</v>
      </c>
      <c r="Z35" s="29"/>
      <c r="AA35" s="29"/>
      <c r="AB35" s="40"/>
      <c r="AC35" s="48" t="s">
        <v>231</v>
      </c>
    </row>
    <row r="36" spans="1:29" ht="24.75" customHeight="1" x14ac:dyDescent="0.25">
      <c r="A36" s="26">
        <v>34</v>
      </c>
      <c r="B36" s="27" t="s">
        <v>38</v>
      </c>
      <c r="C36" s="29" t="s">
        <v>232</v>
      </c>
      <c r="D36" s="29" t="s">
        <v>233</v>
      </c>
      <c r="E36" s="29" t="s">
        <v>78</v>
      </c>
      <c r="F36" s="53">
        <v>1339314</v>
      </c>
      <c r="G36" s="32" t="s">
        <v>41</v>
      </c>
      <c r="H36" s="33" t="s">
        <v>58</v>
      </c>
      <c r="I36" s="29" t="s">
        <v>224</v>
      </c>
      <c r="J36" s="29" t="s">
        <v>60</v>
      </c>
      <c r="K36" s="29" t="s">
        <v>61</v>
      </c>
      <c r="L36" s="29">
        <v>153</v>
      </c>
      <c r="M36" s="30" t="s">
        <v>225</v>
      </c>
      <c r="N36" s="34" t="s">
        <v>128</v>
      </c>
      <c r="O36" s="53">
        <v>41872</v>
      </c>
      <c r="P36" s="60">
        <v>43864</v>
      </c>
      <c r="Q36" s="56">
        <v>43865</v>
      </c>
      <c r="R36" s="54">
        <v>43985</v>
      </c>
      <c r="S36" s="29">
        <v>4</v>
      </c>
      <c r="T36" s="29">
        <v>0</v>
      </c>
      <c r="U36" s="29">
        <f t="shared" si="0"/>
        <v>120</v>
      </c>
      <c r="V36" s="29" t="s">
        <v>104</v>
      </c>
      <c r="W36" s="55">
        <v>16818704</v>
      </c>
      <c r="X36" s="38">
        <f t="shared" si="1"/>
        <v>4204676</v>
      </c>
      <c r="Y36" s="29">
        <v>409</v>
      </c>
      <c r="Z36" s="29"/>
      <c r="AA36" s="29"/>
      <c r="AB36" s="40"/>
      <c r="AC36" s="48" t="s">
        <v>234</v>
      </c>
    </row>
    <row r="37" spans="1:29" ht="27.75" customHeight="1" x14ac:dyDescent="0.25">
      <c r="A37" s="26">
        <v>35</v>
      </c>
      <c r="B37" s="27" t="s">
        <v>38</v>
      </c>
      <c r="C37" s="29" t="s">
        <v>235</v>
      </c>
      <c r="D37" s="29" t="s">
        <v>236</v>
      </c>
      <c r="E37" s="53" t="s">
        <v>217</v>
      </c>
      <c r="F37" s="53">
        <v>1342144</v>
      </c>
      <c r="G37" s="32" t="s">
        <v>41</v>
      </c>
      <c r="H37" s="33" t="s">
        <v>58</v>
      </c>
      <c r="I37" s="29" t="s">
        <v>237</v>
      </c>
      <c r="J37" s="29" t="s">
        <v>219</v>
      </c>
      <c r="K37" s="29" t="s">
        <v>220</v>
      </c>
      <c r="L37" s="29">
        <v>164</v>
      </c>
      <c r="M37" s="30" t="s">
        <v>238</v>
      </c>
      <c r="N37" s="34" t="s">
        <v>177</v>
      </c>
      <c r="O37" s="53">
        <v>41680</v>
      </c>
      <c r="P37" s="60">
        <v>43865</v>
      </c>
      <c r="Q37" s="56">
        <v>43866</v>
      </c>
      <c r="R37" s="54">
        <v>43986</v>
      </c>
      <c r="S37" s="29">
        <v>4</v>
      </c>
      <c r="T37" s="29">
        <v>0</v>
      </c>
      <c r="U37" s="29">
        <f t="shared" si="0"/>
        <v>120</v>
      </c>
      <c r="V37" s="29" t="s">
        <v>104</v>
      </c>
      <c r="W37" s="55">
        <v>16818704</v>
      </c>
      <c r="X37" s="38">
        <f t="shared" si="1"/>
        <v>4204676</v>
      </c>
      <c r="Y37" s="29">
        <v>411</v>
      </c>
      <c r="Z37" s="29"/>
      <c r="AA37" s="29"/>
      <c r="AB37" s="40"/>
      <c r="AC37" s="48" t="s">
        <v>239</v>
      </c>
    </row>
    <row r="38" spans="1:29" ht="25.5" customHeight="1" x14ac:dyDescent="0.25">
      <c r="A38" s="26">
        <v>36</v>
      </c>
      <c r="B38" s="27" t="s">
        <v>38</v>
      </c>
      <c r="C38" s="29" t="s">
        <v>240</v>
      </c>
      <c r="D38" s="29" t="s">
        <v>241</v>
      </c>
      <c r="E38" s="53" t="s">
        <v>217</v>
      </c>
      <c r="F38" s="53">
        <v>1341583</v>
      </c>
      <c r="G38" s="32" t="s">
        <v>41</v>
      </c>
      <c r="H38" s="33" t="s">
        <v>58</v>
      </c>
      <c r="I38" s="29" t="s">
        <v>242</v>
      </c>
      <c r="J38" s="29" t="s">
        <v>219</v>
      </c>
      <c r="K38" s="29" t="s">
        <v>220</v>
      </c>
      <c r="L38" s="29">
        <v>164</v>
      </c>
      <c r="M38" s="30" t="s">
        <v>238</v>
      </c>
      <c r="N38" s="34" t="s">
        <v>177</v>
      </c>
      <c r="O38" s="53">
        <v>41680</v>
      </c>
      <c r="P38" s="60">
        <v>43865</v>
      </c>
      <c r="Q38" s="56">
        <v>43866</v>
      </c>
      <c r="R38" s="54">
        <v>43986</v>
      </c>
      <c r="S38" s="29">
        <v>4</v>
      </c>
      <c r="T38" s="29">
        <v>0</v>
      </c>
      <c r="U38" s="29">
        <f t="shared" si="0"/>
        <v>120</v>
      </c>
      <c r="V38" s="29" t="s">
        <v>104</v>
      </c>
      <c r="W38" s="55">
        <v>16818704</v>
      </c>
      <c r="X38" s="38">
        <f t="shared" si="1"/>
        <v>4204676</v>
      </c>
      <c r="Y38" s="29">
        <v>412</v>
      </c>
      <c r="Z38" s="29"/>
      <c r="AA38" s="29"/>
      <c r="AB38" s="40"/>
      <c r="AC38" s="48" t="s">
        <v>243</v>
      </c>
    </row>
    <row r="39" spans="1:29" ht="23.25" customHeight="1" x14ac:dyDescent="0.25">
      <c r="A39" s="26">
        <v>37</v>
      </c>
      <c r="B39" s="27" t="s">
        <v>38</v>
      </c>
      <c r="C39" s="29" t="s">
        <v>244</v>
      </c>
      <c r="D39" s="29" t="s">
        <v>245</v>
      </c>
      <c r="E39" s="53" t="s">
        <v>217</v>
      </c>
      <c r="F39" s="53">
        <v>1342153</v>
      </c>
      <c r="G39" s="32" t="s">
        <v>41</v>
      </c>
      <c r="H39" s="33" t="s">
        <v>58</v>
      </c>
      <c r="I39" s="29" t="s">
        <v>246</v>
      </c>
      <c r="J39" s="29" t="s">
        <v>219</v>
      </c>
      <c r="K39" s="29" t="s">
        <v>220</v>
      </c>
      <c r="L39" s="29">
        <v>169</v>
      </c>
      <c r="M39" s="30">
        <v>0</v>
      </c>
      <c r="N39" s="34" t="s">
        <v>177</v>
      </c>
      <c r="O39" s="53">
        <v>41693</v>
      </c>
      <c r="P39" s="60">
        <v>43865</v>
      </c>
      <c r="Q39" s="56">
        <v>43866</v>
      </c>
      <c r="R39" s="54">
        <v>43986</v>
      </c>
      <c r="S39" s="29">
        <v>4</v>
      </c>
      <c r="T39" s="29">
        <v>0</v>
      </c>
      <c r="U39" s="29">
        <f t="shared" si="0"/>
        <v>120</v>
      </c>
      <c r="V39" s="29" t="s">
        <v>104</v>
      </c>
      <c r="W39" s="55">
        <v>11938120</v>
      </c>
      <c r="X39" s="38">
        <f t="shared" si="1"/>
        <v>2984530</v>
      </c>
      <c r="Y39" s="29">
        <v>419</v>
      </c>
      <c r="Z39" s="29"/>
      <c r="AA39" s="29"/>
      <c r="AB39" s="40"/>
      <c r="AC39" s="48" t="s">
        <v>247</v>
      </c>
    </row>
    <row r="40" spans="1:29" ht="24" customHeight="1" x14ac:dyDescent="0.25">
      <c r="A40" s="26">
        <v>38</v>
      </c>
      <c r="B40" s="27" t="s">
        <v>38</v>
      </c>
      <c r="C40" s="29" t="s">
        <v>248</v>
      </c>
      <c r="D40" s="29" t="s">
        <v>249</v>
      </c>
      <c r="E40" s="53" t="s">
        <v>250</v>
      </c>
      <c r="F40" s="53">
        <v>1342609</v>
      </c>
      <c r="G40" s="32" t="s">
        <v>41</v>
      </c>
      <c r="H40" s="33" t="s">
        <v>58</v>
      </c>
      <c r="I40" s="29" t="s">
        <v>251</v>
      </c>
      <c r="J40" s="29" t="s">
        <v>60</v>
      </c>
      <c r="K40" s="29" t="s">
        <v>61</v>
      </c>
      <c r="L40" s="29">
        <v>135</v>
      </c>
      <c r="M40" s="30" t="s">
        <v>252</v>
      </c>
      <c r="N40" s="34" t="s">
        <v>128</v>
      </c>
      <c r="O40" s="53">
        <v>41228</v>
      </c>
      <c r="P40" s="60">
        <v>43865</v>
      </c>
      <c r="Q40" s="56">
        <v>43866</v>
      </c>
      <c r="R40" s="54">
        <v>43986</v>
      </c>
      <c r="S40" s="29">
        <v>4</v>
      </c>
      <c r="T40" s="29">
        <v>0</v>
      </c>
      <c r="U40" s="29">
        <f t="shared" si="0"/>
        <v>120</v>
      </c>
      <c r="V40" s="29" t="s">
        <v>104</v>
      </c>
      <c r="W40" s="55">
        <v>22800000</v>
      </c>
      <c r="X40" s="38">
        <f t="shared" si="1"/>
        <v>5700000</v>
      </c>
      <c r="Y40" s="29">
        <v>413</v>
      </c>
      <c r="Z40" s="29"/>
      <c r="AA40" s="29"/>
      <c r="AB40" s="40"/>
      <c r="AC40" s="48" t="s">
        <v>253</v>
      </c>
    </row>
    <row r="41" spans="1:29" ht="22.5" customHeight="1" x14ac:dyDescent="0.25">
      <c r="A41" s="26">
        <v>39</v>
      </c>
      <c r="B41" s="27" t="s">
        <v>38</v>
      </c>
      <c r="C41" s="29" t="s">
        <v>254</v>
      </c>
      <c r="D41" s="29" t="s">
        <v>255</v>
      </c>
      <c r="E41" s="53" t="s">
        <v>250</v>
      </c>
      <c r="F41" s="53">
        <v>1346340</v>
      </c>
      <c r="G41" s="32" t="s">
        <v>41</v>
      </c>
      <c r="H41" s="33" t="s">
        <v>58</v>
      </c>
      <c r="I41" s="29" t="s">
        <v>256</v>
      </c>
      <c r="J41" s="29" t="s">
        <v>60</v>
      </c>
      <c r="K41" s="29" t="s">
        <v>61</v>
      </c>
      <c r="L41" s="29">
        <v>154</v>
      </c>
      <c r="M41" s="30" t="s">
        <v>257</v>
      </c>
      <c r="N41" s="34" t="s">
        <v>128</v>
      </c>
      <c r="O41" s="53">
        <v>41900</v>
      </c>
      <c r="P41" s="60">
        <v>43865</v>
      </c>
      <c r="Q41" s="56">
        <v>43866</v>
      </c>
      <c r="R41" s="54">
        <v>43986</v>
      </c>
      <c r="S41" s="29">
        <v>4</v>
      </c>
      <c r="T41" s="29">
        <v>0</v>
      </c>
      <c r="U41" s="29">
        <f t="shared" si="0"/>
        <v>120</v>
      </c>
      <c r="V41" s="29" t="s">
        <v>104</v>
      </c>
      <c r="W41" s="55">
        <v>11938120</v>
      </c>
      <c r="X41" s="38">
        <f t="shared" si="1"/>
        <v>2984530</v>
      </c>
      <c r="Y41" s="29">
        <v>425</v>
      </c>
      <c r="Z41" s="29"/>
      <c r="AA41" s="29"/>
      <c r="AB41" s="40"/>
      <c r="AC41" s="48" t="s">
        <v>247</v>
      </c>
    </row>
    <row r="42" spans="1:29" ht="28.5" customHeight="1" x14ac:dyDescent="0.25">
      <c r="A42" s="26">
        <v>40</v>
      </c>
      <c r="B42" s="27" t="s">
        <v>38</v>
      </c>
      <c r="C42" s="29" t="s">
        <v>258</v>
      </c>
      <c r="D42" s="29" t="s">
        <v>259</v>
      </c>
      <c r="E42" s="53" t="s">
        <v>260</v>
      </c>
      <c r="F42" s="53">
        <v>1342558</v>
      </c>
      <c r="G42" s="32" t="s">
        <v>41</v>
      </c>
      <c r="H42" s="33" t="s">
        <v>58</v>
      </c>
      <c r="I42" s="29" t="s">
        <v>224</v>
      </c>
      <c r="J42" s="29" t="s">
        <v>60</v>
      </c>
      <c r="K42" s="29" t="s">
        <v>61</v>
      </c>
      <c r="L42" s="29">
        <v>153</v>
      </c>
      <c r="M42" s="30" t="s">
        <v>225</v>
      </c>
      <c r="N42" s="34" t="s">
        <v>128</v>
      </c>
      <c r="O42" s="53">
        <v>41872</v>
      </c>
      <c r="P42" s="60">
        <v>43865</v>
      </c>
      <c r="Q42" s="56">
        <v>43866</v>
      </c>
      <c r="R42" s="54">
        <v>43986</v>
      </c>
      <c r="S42" s="29">
        <v>4</v>
      </c>
      <c r="T42" s="29">
        <v>0</v>
      </c>
      <c r="U42" s="29">
        <f t="shared" si="0"/>
        <v>120</v>
      </c>
      <c r="V42" s="29" t="s">
        <v>104</v>
      </c>
      <c r="W42" s="55">
        <v>16818704</v>
      </c>
      <c r="X42" s="38">
        <f t="shared" si="1"/>
        <v>4204676</v>
      </c>
      <c r="Y42" s="29">
        <v>417</v>
      </c>
      <c r="Z42" s="29"/>
      <c r="AA42" s="29"/>
      <c r="AB42" s="40"/>
      <c r="AC42" s="48" t="s">
        <v>261</v>
      </c>
    </row>
    <row r="43" spans="1:29" ht="23.25" customHeight="1" x14ac:dyDescent="0.25">
      <c r="A43" s="26">
        <v>41</v>
      </c>
      <c r="B43" s="27" t="s">
        <v>38</v>
      </c>
      <c r="C43" s="29" t="s">
        <v>262</v>
      </c>
      <c r="D43" s="29" t="s">
        <v>263</v>
      </c>
      <c r="E43" s="53" t="s">
        <v>264</v>
      </c>
      <c r="F43" s="53">
        <v>1342563</v>
      </c>
      <c r="G43" s="32" t="s">
        <v>41</v>
      </c>
      <c r="H43" s="33" t="s">
        <v>58</v>
      </c>
      <c r="I43" s="29" t="s">
        <v>265</v>
      </c>
      <c r="J43" s="29" t="s">
        <v>60</v>
      </c>
      <c r="K43" s="29" t="s">
        <v>61</v>
      </c>
      <c r="L43" s="29">
        <v>141</v>
      </c>
      <c r="M43" s="30" t="s">
        <v>266</v>
      </c>
      <c r="N43" s="34" t="s">
        <v>128</v>
      </c>
      <c r="O43" s="53">
        <v>41405</v>
      </c>
      <c r="P43" s="60">
        <v>43865</v>
      </c>
      <c r="Q43" s="56">
        <v>43866</v>
      </c>
      <c r="R43" s="54">
        <v>43986</v>
      </c>
      <c r="S43" s="29">
        <v>4</v>
      </c>
      <c r="T43" s="29">
        <v>0</v>
      </c>
      <c r="U43" s="29">
        <f t="shared" si="0"/>
        <v>120</v>
      </c>
      <c r="V43" s="29" t="s">
        <v>104</v>
      </c>
      <c r="W43" s="55">
        <v>8400000</v>
      </c>
      <c r="X43" s="38">
        <f t="shared" si="1"/>
        <v>2100000</v>
      </c>
      <c r="Y43" s="29">
        <v>418</v>
      </c>
      <c r="Z43" s="29"/>
      <c r="AA43" s="29"/>
      <c r="AB43" s="40"/>
      <c r="AC43" s="48" t="s">
        <v>267</v>
      </c>
    </row>
    <row r="44" spans="1:29" ht="29.25" customHeight="1" x14ac:dyDescent="0.25">
      <c r="A44" s="26">
        <v>42</v>
      </c>
      <c r="B44" s="27" t="s">
        <v>38</v>
      </c>
      <c r="C44" s="29" t="s">
        <v>268</v>
      </c>
      <c r="D44" s="29" t="s">
        <v>269</v>
      </c>
      <c r="E44" s="53" t="s">
        <v>229</v>
      </c>
      <c r="F44" s="53">
        <v>1342562</v>
      </c>
      <c r="G44" s="32" t="s">
        <v>41</v>
      </c>
      <c r="H44" s="33" t="s">
        <v>58</v>
      </c>
      <c r="I44" s="29" t="s">
        <v>270</v>
      </c>
      <c r="J44" s="29" t="s">
        <v>60</v>
      </c>
      <c r="K44" s="29" t="s">
        <v>61</v>
      </c>
      <c r="L44" s="29">
        <v>171</v>
      </c>
      <c r="M44" s="30">
        <v>0</v>
      </c>
      <c r="N44" s="34" t="s">
        <v>177</v>
      </c>
      <c r="O44" s="53">
        <v>41338</v>
      </c>
      <c r="P44" s="60">
        <v>43865</v>
      </c>
      <c r="Q44" s="56">
        <v>43866</v>
      </c>
      <c r="R44" s="54">
        <v>43986</v>
      </c>
      <c r="S44" s="29">
        <v>4</v>
      </c>
      <c r="T44" s="29">
        <v>0</v>
      </c>
      <c r="U44" s="29">
        <f t="shared" si="0"/>
        <v>120</v>
      </c>
      <c r="V44" s="29" t="s">
        <v>104</v>
      </c>
      <c r="W44" s="55">
        <v>7022424</v>
      </c>
      <c r="X44" s="38">
        <f t="shared" si="1"/>
        <v>1755606</v>
      </c>
      <c r="Y44" s="29">
        <v>415</v>
      </c>
      <c r="Z44" s="29"/>
      <c r="AA44" s="29"/>
      <c r="AB44" s="40"/>
      <c r="AC44" s="48" t="s">
        <v>271</v>
      </c>
    </row>
    <row r="45" spans="1:29" ht="21.75" customHeight="1" x14ac:dyDescent="0.25">
      <c r="A45" s="26">
        <v>43</v>
      </c>
      <c r="B45" s="27" t="s">
        <v>38</v>
      </c>
      <c r="C45" s="29" t="s">
        <v>272</v>
      </c>
      <c r="D45" s="29" t="s">
        <v>273</v>
      </c>
      <c r="E45" s="53" t="s">
        <v>274</v>
      </c>
      <c r="F45" s="53">
        <v>1342831</v>
      </c>
      <c r="G45" s="32" t="s">
        <v>41</v>
      </c>
      <c r="H45" s="33" t="s">
        <v>58</v>
      </c>
      <c r="I45" s="29" t="s">
        <v>275</v>
      </c>
      <c r="J45" s="29" t="s">
        <v>60</v>
      </c>
      <c r="K45" s="29" t="s">
        <v>61</v>
      </c>
      <c r="L45" s="29">
        <v>152</v>
      </c>
      <c r="M45" s="30" t="s">
        <v>117</v>
      </c>
      <c r="N45" s="34" t="s">
        <v>128</v>
      </c>
      <c r="O45" s="53">
        <v>41261</v>
      </c>
      <c r="P45" s="60">
        <v>43865</v>
      </c>
      <c r="Q45" s="56">
        <v>43866</v>
      </c>
      <c r="R45" s="54">
        <v>43986</v>
      </c>
      <c r="S45" s="29">
        <v>4</v>
      </c>
      <c r="T45" s="29">
        <v>0</v>
      </c>
      <c r="U45" s="29">
        <f t="shared" si="0"/>
        <v>120</v>
      </c>
      <c r="V45" s="29" t="s">
        <v>104</v>
      </c>
      <c r="W45" s="55">
        <v>16818704</v>
      </c>
      <c r="X45" s="38">
        <f t="shared" si="1"/>
        <v>4204676</v>
      </c>
      <c r="Y45" s="29">
        <v>414</v>
      </c>
      <c r="Z45" s="29"/>
      <c r="AA45" s="29"/>
      <c r="AB45" s="40"/>
      <c r="AC45" s="48" t="s">
        <v>276</v>
      </c>
    </row>
    <row r="46" spans="1:29" ht="21.75" customHeight="1" x14ac:dyDescent="0.25">
      <c r="A46" s="26">
        <v>44</v>
      </c>
      <c r="B46" s="27" t="s">
        <v>38</v>
      </c>
      <c r="C46" s="29" t="s">
        <v>277</v>
      </c>
      <c r="D46" s="29" t="s">
        <v>278</v>
      </c>
      <c r="E46" s="53" t="s">
        <v>274</v>
      </c>
      <c r="F46" s="53">
        <v>1342875</v>
      </c>
      <c r="G46" s="32" t="s">
        <v>41</v>
      </c>
      <c r="H46" s="33" t="s">
        <v>58</v>
      </c>
      <c r="I46" s="29" t="s">
        <v>279</v>
      </c>
      <c r="J46" s="29" t="s">
        <v>60</v>
      </c>
      <c r="K46" s="29" t="s">
        <v>61</v>
      </c>
      <c r="L46" s="29">
        <v>147</v>
      </c>
      <c r="M46" s="30">
        <v>0</v>
      </c>
      <c r="N46" s="34" t="s">
        <v>128</v>
      </c>
      <c r="O46" s="53">
        <v>41362</v>
      </c>
      <c r="P46" s="60">
        <v>43865</v>
      </c>
      <c r="Q46" s="56">
        <v>43866</v>
      </c>
      <c r="R46" s="54">
        <v>43986</v>
      </c>
      <c r="S46" s="29">
        <v>4</v>
      </c>
      <c r="T46" s="29">
        <v>0</v>
      </c>
      <c r="U46" s="29">
        <f t="shared" si="0"/>
        <v>120</v>
      </c>
      <c r="V46" s="29" t="s">
        <v>104</v>
      </c>
      <c r="W46" s="55">
        <v>16818704</v>
      </c>
      <c r="X46" s="38">
        <f t="shared" si="1"/>
        <v>4204676</v>
      </c>
      <c r="Y46" s="29">
        <v>416</v>
      </c>
      <c r="Z46" s="29"/>
      <c r="AA46" s="29"/>
      <c r="AB46" s="40"/>
      <c r="AC46" s="48" t="s">
        <v>280</v>
      </c>
    </row>
    <row r="47" spans="1:29" ht="25.5" customHeight="1" x14ac:dyDescent="0.25">
      <c r="A47" s="26">
        <v>45</v>
      </c>
      <c r="B47" s="27" t="s">
        <v>38</v>
      </c>
      <c r="C47" s="29" t="s">
        <v>281</v>
      </c>
      <c r="D47" s="29" t="s">
        <v>282</v>
      </c>
      <c r="E47" s="44" t="s">
        <v>283</v>
      </c>
      <c r="F47" s="53">
        <v>1366677</v>
      </c>
      <c r="G47" s="32" t="s">
        <v>41</v>
      </c>
      <c r="H47" s="33" t="s">
        <v>58</v>
      </c>
      <c r="I47" s="29" t="s">
        <v>284</v>
      </c>
      <c r="J47" s="29" t="s">
        <v>60</v>
      </c>
      <c r="K47" s="29" t="s">
        <v>61</v>
      </c>
      <c r="L47" s="29">
        <v>126</v>
      </c>
      <c r="M47" s="30" t="s">
        <v>285</v>
      </c>
      <c r="N47" s="34" t="s">
        <v>102</v>
      </c>
      <c r="O47" s="53">
        <v>42046</v>
      </c>
      <c r="P47" s="60">
        <v>43872</v>
      </c>
      <c r="Q47" s="56">
        <v>43873</v>
      </c>
      <c r="R47" s="54">
        <v>43993</v>
      </c>
      <c r="S47" s="29">
        <v>4</v>
      </c>
      <c r="T47" s="29">
        <v>0</v>
      </c>
      <c r="U47" s="29">
        <f t="shared" si="0"/>
        <v>120</v>
      </c>
      <c r="V47" s="29" t="s">
        <v>104</v>
      </c>
      <c r="W47" s="55">
        <v>25800000</v>
      </c>
      <c r="X47" s="38">
        <f t="shared" si="1"/>
        <v>6450000</v>
      </c>
      <c r="Y47" s="29">
        <v>454</v>
      </c>
      <c r="Z47" s="29"/>
      <c r="AA47" s="29"/>
      <c r="AB47" s="40"/>
      <c r="AC47" s="48" t="s">
        <v>286</v>
      </c>
    </row>
    <row r="48" spans="1:29" ht="24" customHeight="1" x14ac:dyDescent="0.25">
      <c r="A48" s="26">
        <v>46</v>
      </c>
      <c r="B48" s="27" t="s">
        <v>38</v>
      </c>
      <c r="C48" s="29" t="s">
        <v>287</v>
      </c>
      <c r="D48" s="29" t="s">
        <v>288</v>
      </c>
      <c r="E48" s="53" t="s">
        <v>289</v>
      </c>
      <c r="F48" s="53">
        <v>1344655</v>
      </c>
      <c r="G48" s="32" t="s">
        <v>41</v>
      </c>
      <c r="H48" s="33" t="s">
        <v>58</v>
      </c>
      <c r="I48" s="29" t="s">
        <v>290</v>
      </c>
      <c r="J48" s="29" t="s">
        <v>60</v>
      </c>
      <c r="K48" s="29" t="s">
        <v>61</v>
      </c>
      <c r="L48" s="29">
        <v>172</v>
      </c>
      <c r="M48" s="30">
        <v>0</v>
      </c>
      <c r="N48" s="34" t="s">
        <v>177</v>
      </c>
      <c r="O48" s="53">
        <v>41374</v>
      </c>
      <c r="P48" s="60">
        <v>43866</v>
      </c>
      <c r="Q48" s="56">
        <v>43867</v>
      </c>
      <c r="R48" s="54">
        <v>43987</v>
      </c>
      <c r="S48" s="29">
        <v>4</v>
      </c>
      <c r="T48" s="29">
        <v>0</v>
      </c>
      <c r="U48" s="29">
        <f t="shared" si="0"/>
        <v>120</v>
      </c>
      <c r="V48" s="29" t="s">
        <v>104</v>
      </c>
      <c r="W48" s="55">
        <v>9000000</v>
      </c>
      <c r="X48" s="38">
        <f t="shared" si="1"/>
        <v>2250000</v>
      </c>
      <c r="Y48" s="29">
        <v>422</v>
      </c>
      <c r="Z48" s="29"/>
      <c r="AA48" s="29"/>
      <c r="AB48" s="40"/>
      <c r="AC48" s="48" t="s">
        <v>291</v>
      </c>
    </row>
    <row r="49" spans="1:29" ht="27.75" customHeight="1" x14ac:dyDescent="0.25">
      <c r="A49" s="26">
        <v>47</v>
      </c>
      <c r="B49" s="27" t="s">
        <v>38</v>
      </c>
      <c r="C49" s="29" t="s">
        <v>292</v>
      </c>
      <c r="D49" s="29" t="s">
        <v>293</v>
      </c>
      <c r="E49" s="29" t="s">
        <v>78</v>
      </c>
      <c r="F49" s="53">
        <v>1344929</v>
      </c>
      <c r="G49" s="32" t="s">
        <v>41</v>
      </c>
      <c r="H49" s="33" t="s">
        <v>58</v>
      </c>
      <c r="I49" s="29" t="s">
        <v>191</v>
      </c>
      <c r="J49" s="29" t="s">
        <v>60</v>
      </c>
      <c r="K49" s="29" t="s">
        <v>61</v>
      </c>
      <c r="L49" s="29">
        <v>127</v>
      </c>
      <c r="M49" s="30" t="s">
        <v>192</v>
      </c>
      <c r="N49" s="34" t="s">
        <v>102</v>
      </c>
      <c r="O49" s="53">
        <v>41971</v>
      </c>
      <c r="P49" s="60">
        <v>43866</v>
      </c>
      <c r="Q49" s="56">
        <v>43867</v>
      </c>
      <c r="R49" s="54">
        <v>43987</v>
      </c>
      <c r="S49" s="29">
        <v>4</v>
      </c>
      <c r="T49" s="29">
        <v>0</v>
      </c>
      <c r="U49" s="29">
        <f t="shared" si="0"/>
        <v>120</v>
      </c>
      <c r="V49" s="29" t="s">
        <v>104</v>
      </c>
      <c r="W49" s="55">
        <v>16818704</v>
      </c>
      <c r="X49" s="38">
        <f t="shared" si="1"/>
        <v>4204676</v>
      </c>
      <c r="Y49" s="29">
        <v>421</v>
      </c>
      <c r="Z49" s="29"/>
      <c r="AA49" s="29"/>
      <c r="AB49" s="40"/>
      <c r="AC49" s="48" t="s">
        <v>294</v>
      </c>
    </row>
    <row r="50" spans="1:29" ht="27.75" customHeight="1" x14ac:dyDescent="0.25">
      <c r="A50" s="26">
        <v>48</v>
      </c>
      <c r="B50" s="27" t="s">
        <v>38</v>
      </c>
      <c r="C50" s="29" t="s">
        <v>295</v>
      </c>
      <c r="D50" s="29" t="s">
        <v>296</v>
      </c>
      <c r="E50" s="29" t="s">
        <v>297</v>
      </c>
      <c r="F50" s="53">
        <v>1345627</v>
      </c>
      <c r="G50" s="32" t="s">
        <v>41</v>
      </c>
      <c r="H50" s="33" t="s">
        <v>58</v>
      </c>
      <c r="I50" s="29" t="s">
        <v>298</v>
      </c>
      <c r="J50" s="29" t="s">
        <v>60</v>
      </c>
      <c r="K50" s="29" t="s">
        <v>61</v>
      </c>
      <c r="L50" s="29">
        <v>181</v>
      </c>
      <c r="M50" s="30" t="s">
        <v>299</v>
      </c>
      <c r="N50" s="34">
        <v>43865</v>
      </c>
      <c r="O50" s="53">
        <v>42461</v>
      </c>
      <c r="P50" s="60">
        <v>43866</v>
      </c>
      <c r="Q50" s="56">
        <v>43867</v>
      </c>
      <c r="R50" s="54">
        <v>43987</v>
      </c>
      <c r="S50" s="29">
        <v>4</v>
      </c>
      <c r="T50" s="29">
        <v>0</v>
      </c>
      <c r="U50" s="29">
        <f t="shared" si="0"/>
        <v>120</v>
      </c>
      <c r="V50" s="29" t="s">
        <v>104</v>
      </c>
      <c r="W50" s="55">
        <v>10400000</v>
      </c>
      <c r="X50" s="38">
        <f t="shared" si="1"/>
        <v>2600000</v>
      </c>
      <c r="Y50" s="29">
        <v>424</v>
      </c>
      <c r="Z50" s="29"/>
      <c r="AA50" s="29"/>
      <c r="AB50" s="40"/>
      <c r="AC50" s="48" t="s">
        <v>300</v>
      </c>
    </row>
    <row r="51" spans="1:29" ht="27.75" customHeight="1" x14ac:dyDescent="0.25">
      <c r="A51" s="26">
        <v>49</v>
      </c>
      <c r="B51" s="27" t="s">
        <v>38</v>
      </c>
      <c r="C51" s="29" t="s">
        <v>301</v>
      </c>
      <c r="D51" s="29" t="s">
        <v>302</v>
      </c>
      <c r="E51" s="29" t="s">
        <v>78</v>
      </c>
      <c r="F51" s="53">
        <v>1345614</v>
      </c>
      <c r="G51" s="32" t="s">
        <v>41</v>
      </c>
      <c r="H51" s="33" t="s">
        <v>58</v>
      </c>
      <c r="I51" s="29" t="s">
        <v>191</v>
      </c>
      <c r="J51" s="29" t="s">
        <v>60</v>
      </c>
      <c r="K51" s="29" t="s">
        <v>61</v>
      </c>
      <c r="L51" s="29">
        <v>127</v>
      </c>
      <c r="M51" s="30" t="s">
        <v>192</v>
      </c>
      <c r="N51" s="34" t="s">
        <v>102</v>
      </c>
      <c r="O51" s="53">
        <v>41971</v>
      </c>
      <c r="P51" s="60">
        <v>43866</v>
      </c>
      <c r="Q51" s="56">
        <v>43867</v>
      </c>
      <c r="R51" s="54">
        <v>43987</v>
      </c>
      <c r="S51" s="29">
        <v>4</v>
      </c>
      <c r="T51" s="29">
        <v>0</v>
      </c>
      <c r="U51" s="29">
        <f t="shared" si="0"/>
        <v>120</v>
      </c>
      <c r="V51" s="29" t="s">
        <v>104</v>
      </c>
      <c r="W51" s="55">
        <v>16818704</v>
      </c>
      <c r="X51" s="38">
        <f t="shared" si="1"/>
        <v>4204676</v>
      </c>
      <c r="Y51" s="29">
        <v>423</v>
      </c>
      <c r="Z51" s="29"/>
      <c r="AA51" s="29"/>
      <c r="AB51" s="40"/>
      <c r="AC51" s="48" t="s">
        <v>303</v>
      </c>
    </row>
    <row r="52" spans="1:29" ht="25.5" customHeight="1" x14ac:dyDescent="0.25">
      <c r="A52" s="26">
        <v>50</v>
      </c>
      <c r="B52" s="27" t="s">
        <v>38</v>
      </c>
      <c r="C52" s="29" t="s">
        <v>304</v>
      </c>
      <c r="D52" s="29" t="s">
        <v>305</v>
      </c>
      <c r="E52" s="53" t="s">
        <v>306</v>
      </c>
      <c r="F52" s="53">
        <v>1346223</v>
      </c>
      <c r="G52" s="32" t="s">
        <v>41</v>
      </c>
      <c r="H52" s="33" t="s">
        <v>58</v>
      </c>
      <c r="I52" s="29" t="s">
        <v>307</v>
      </c>
      <c r="J52" s="29" t="s">
        <v>60</v>
      </c>
      <c r="K52" s="29" t="s">
        <v>61</v>
      </c>
      <c r="L52" s="29">
        <v>134</v>
      </c>
      <c r="M52" s="30" t="s">
        <v>117</v>
      </c>
      <c r="N52" s="34" t="s">
        <v>128</v>
      </c>
      <c r="O52" s="53">
        <v>41286</v>
      </c>
      <c r="P52" s="60">
        <v>43866</v>
      </c>
      <c r="Q52" s="56">
        <v>43867</v>
      </c>
      <c r="R52" s="54">
        <v>43987</v>
      </c>
      <c r="S52" s="29">
        <v>4</v>
      </c>
      <c r="T52" s="29">
        <v>0</v>
      </c>
      <c r="U52" s="29">
        <f t="shared" si="0"/>
        <v>120</v>
      </c>
      <c r="V52" s="29" t="s">
        <v>104</v>
      </c>
      <c r="W52" s="55">
        <v>16818704</v>
      </c>
      <c r="X52" s="38">
        <f t="shared" si="1"/>
        <v>4204676</v>
      </c>
      <c r="Y52" s="29">
        <v>427</v>
      </c>
      <c r="Z52" s="29"/>
      <c r="AA52" s="29"/>
      <c r="AB52" s="40"/>
      <c r="AC52" s="48" t="s">
        <v>308</v>
      </c>
    </row>
    <row r="53" spans="1:29" ht="26.25" customHeight="1" x14ac:dyDescent="0.25">
      <c r="A53" s="26">
        <v>51</v>
      </c>
      <c r="B53" s="27" t="s">
        <v>38</v>
      </c>
      <c r="C53" s="29" t="s">
        <v>309</v>
      </c>
      <c r="D53" s="29" t="s">
        <v>310</v>
      </c>
      <c r="E53" s="29" t="s">
        <v>297</v>
      </c>
      <c r="F53" s="53">
        <v>1346087</v>
      </c>
      <c r="G53" s="32" t="s">
        <v>41</v>
      </c>
      <c r="H53" s="33" t="s">
        <v>58</v>
      </c>
      <c r="I53" s="29" t="s">
        <v>311</v>
      </c>
      <c r="J53" s="29" t="s">
        <v>60</v>
      </c>
      <c r="K53" s="29" t="s">
        <v>61</v>
      </c>
      <c r="L53" s="29">
        <v>179</v>
      </c>
      <c r="M53" s="30" t="s">
        <v>117</v>
      </c>
      <c r="N53" s="34">
        <v>43865</v>
      </c>
      <c r="O53" s="53">
        <v>41327</v>
      </c>
      <c r="P53" s="60">
        <v>43866</v>
      </c>
      <c r="Q53" s="56">
        <v>43867</v>
      </c>
      <c r="R53" s="54">
        <v>43987</v>
      </c>
      <c r="S53" s="29">
        <v>4</v>
      </c>
      <c r="T53" s="29">
        <v>0</v>
      </c>
      <c r="U53" s="29">
        <f t="shared" si="0"/>
        <v>120</v>
      </c>
      <c r="V53" s="29" t="s">
        <v>104</v>
      </c>
      <c r="W53" s="55">
        <v>16818704</v>
      </c>
      <c r="X53" s="38">
        <f t="shared" si="1"/>
        <v>4204676</v>
      </c>
      <c r="Y53" s="29">
        <v>426</v>
      </c>
      <c r="Z53" s="29"/>
      <c r="AA53" s="29"/>
      <c r="AB53" s="40"/>
      <c r="AC53" s="48" t="s">
        <v>312</v>
      </c>
    </row>
    <row r="54" spans="1:29" ht="21.75" customHeight="1" x14ac:dyDescent="0.25">
      <c r="A54" s="26">
        <v>52</v>
      </c>
      <c r="B54" s="27" t="s">
        <v>38</v>
      </c>
      <c r="C54" s="29" t="s">
        <v>313</v>
      </c>
      <c r="D54" s="29" t="s">
        <v>314</v>
      </c>
      <c r="E54" s="44" t="s">
        <v>132</v>
      </c>
      <c r="F54" s="53">
        <v>1347013</v>
      </c>
      <c r="G54" s="32" t="s">
        <v>41</v>
      </c>
      <c r="H54" s="33" t="s">
        <v>58</v>
      </c>
      <c r="I54" s="29" t="s">
        <v>315</v>
      </c>
      <c r="J54" s="29" t="s">
        <v>60</v>
      </c>
      <c r="K54" s="29" t="s">
        <v>61</v>
      </c>
      <c r="L54" s="29">
        <v>151</v>
      </c>
      <c r="M54" s="30" t="s">
        <v>110</v>
      </c>
      <c r="N54" s="34" t="s">
        <v>128</v>
      </c>
      <c r="O54" s="53">
        <v>41866</v>
      </c>
      <c r="P54" s="60">
        <v>43867</v>
      </c>
      <c r="Q54" s="56">
        <v>43868</v>
      </c>
      <c r="R54" s="54">
        <v>43987</v>
      </c>
      <c r="S54" s="29">
        <v>4</v>
      </c>
      <c r="T54" s="29">
        <v>0</v>
      </c>
      <c r="U54" s="29">
        <f t="shared" si="0"/>
        <v>120</v>
      </c>
      <c r="V54" s="29" t="s">
        <v>104</v>
      </c>
      <c r="W54" s="55">
        <v>9000000</v>
      </c>
      <c r="X54" s="38">
        <f t="shared" si="1"/>
        <v>2250000</v>
      </c>
      <c r="Y54" s="29">
        <v>429</v>
      </c>
      <c r="Z54" s="29"/>
      <c r="AA54" s="29"/>
      <c r="AB54" s="40"/>
      <c r="AC54" s="48" t="s">
        <v>316</v>
      </c>
    </row>
    <row r="55" spans="1:29" ht="20.25" customHeight="1" x14ac:dyDescent="0.25">
      <c r="A55" s="26">
        <v>53</v>
      </c>
      <c r="B55" s="27" t="s">
        <v>38</v>
      </c>
      <c r="C55" s="29" t="s">
        <v>317</v>
      </c>
      <c r="D55" s="29" t="s">
        <v>318</v>
      </c>
      <c r="E55" s="53" t="s">
        <v>319</v>
      </c>
      <c r="F55" s="53">
        <v>1347154</v>
      </c>
      <c r="G55" s="32" t="s">
        <v>41</v>
      </c>
      <c r="H55" s="33" t="s">
        <v>58</v>
      </c>
      <c r="I55" s="29" t="s">
        <v>320</v>
      </c>
      <c r="J55" s="29" t="s">
        <v>60</v>
      </c>
      <c r="K55" s="29" t="s">
        <v>61</v>
      </c>
      <c r="L55" s="29">
        <v>177</v>
      </c>
      <c r="M55" s="30" t="s">
        <v>225</v>
      </c>
      <c r="N55" s="34">
        <v>43864</v>
      </c>
      <c r="O55" s="53">
        <v>41397</v>
      </c>
      <c r="P55" s="60">
        <v>43866</v>
      </c>
      <c r="Q55" s="56">
        <v>43867</v>
      </c>
      <c r="R55" s="54">
        <v>43987</v>
      </c>
      <c r="S55" s="29">
        <v>4</v>
      </c>
      <c r="T55" s="29">
        <v>0</v>
      </c>
      <c r="U55" s="29">
        <f t="shared" si="0"/>
        <v>120</v>
      </c>
      <c r="V55" s="29" t="s">
        <v>104</v>
      </c>
      <c r="W55" s="55">
        <v>16818704</v>
      </c>
      <c r="X55" s="38">
        <f t="shared" si="1"/>
        <v>4204676</v>
      </c>
      <c r="Y55" s="29">
        <v>429</v>
      </c>
      <c r="Z55" s="29"/>
      <c r="AA55" s="29"/>
      <c r="AB55" s="40"/>
      <c r="AC55" s="48" t="s">
        <v>321</v>
      </c>
    </row>
    <row r="56" spans="1:29" ht="28.5" customHeight="1" x14ac:dyDescent="0.25">
      <c r="A56" s="26">
        <v>54</v>
      </c>
      <c r="B56" s="27" t="s">
        <v>38</v>
      </c>
      <c r="C56" s="29" t="s">
        <v>322</v>
      </c>
      <c r="D56" s="29" t="s">
        <v>323</v>
      </c>
      <c r="E56" s="53" t="s">
        <v>200</v>
      </c>
      <c r="F56" s="53">
        <v>1347414</v>
      </c>
      <c r="G56" s="32" t="s">
        <v>41</v>
      </c>
      <c r="H56" s="33" t="s">
        <v>58</v>
      </c>
      <c r="I56" s="29" t="s">
        <v>201</v>
      </c>
      <c r="J56" s="29" t="s">
        <v>60</v>
      </c>
      <c r="K56" s="29" t="s">
        <v>61</v>
      </c>
      <c r="L56" s="29">
        <v>150</v>
      </c>
      <c r="M56" s="30" t="s">
        <v>101</v>
      </c>
      <c r="N56" s="34" t="s">
        <v>128</v>
      </c>
      <c r="O56" s="53">
        <v>41308</v>
      </c>
      <c r="P56" s="60">
        <v>43866</v>
      </c>
      <c r="Q56" s="56">
        <v>43867</v>
      </c>
      <c r="R56" s="54">
        <v>43987</v>
      </c>
      <c r="S56" s="29">
        <v>4</v>
      </c>
      <c r="T56" s="29">
        <v>0</v>
      </c>
      <c r="U56" s="29">
        <f t="shared" si="0"/>
        <v>120</v>
      </c>
      <c r="V56" s="29" t="s">
        <v>104</v>
      </c>
      <c r="W56" s="55">
        <v>8400000</v>
      </c>
      <c r="X56" s="38">
        <f t="shared" si="1"/>
        <v>2100000</v>
      </c>
      <c r="Y56" s="29">
        <v>430</v>
      </c>
      <c r="Z56" s="29"/>
      <c r="AA56" s="29"/>
      <c r="AB56" s="40"/>
      <c r="AC56" s="48" t="s">
        <v>324</v>
      </c>
    </row>
    <row r="57" spans="1:29" ht="26.25" customHeight="1" x14ac:dyDescent="0.25">
      <c r="A57" s="26">
        <v>55</v>
      </c>
      <c r="B57" s="27" t="s">
        <v>38</v>
      </c>
      <c r="C57" s="29" t="s">
        <v>325</v>
      </c>
      <c r="D57" s="29" t="s">
        <v>326</v>
      </c>
      <c r="E57" s="53" t="s">
        <v>175</v>
      </c>
      <c r="F57" s="53">
        <v>1350869</v>
      </c>
      <c r="G57" s="32" t="s">
        <v>41</v>
      </c>
      <c r="H57" s="33" t="s">
        <v>58</v>
      </c>
      <c r="I57" s="29" t="s">
        <v>327</v>
      </c>
      <c r="J57" s="29" t="s">
        <v>60</v>
      </c>
      <c r="K57" s="29" t="s">
        <v>61</v>
      </c>
      <c r="L57" s="29">
        <v>173</v>
      </c>
      <c r="M57" s="30">
        <v>0</v>
      </c>
      <c r="N57" s="34" t="s">
        <v>177</v>
      </c>
      <c r="O57" s="53">
        <v>41494</v>
      </c>
      <c r="P57" s="60">
        <v>43867</v>
      </c>
      <c r="Q57" s="56">
        <v>43868</v>
      </c>
      <c r="R57" s="54">
        <v>43988</v>
      </c>
      <c r="S57" s="29">
        <v>4</v>
      </c>
      <c r="T57" s="29">
        <v>0</v>
      </c>
      <c r="U57" s="29">
        <f t="shared" si="0"/>
        <v>120</v>
      </c>
      <c r="V57" s="29" t="s">
        <v>104</v>
      </c>
      <c r="W57" s="55">
        <v>11938120</v>
      </c>
      <c r="X57" s="38">
        <f t="shared" si="1"/>
        <v>2984530</v>
      </c>
      <c r="Y57" s="29">
        <v>432</v>
      </c>
      <c r="Z57" s="29"/>
      <c r="AA57" s="29"/>
      <c r="AB57" s="40"/>
      <c r="AC57" s="48" t="s">
        <v>328</v>
      </c>
    </row>
    <row r="58" spans="1:29" ht="27.75" customHeight="1" x14ac:dyDescent="0.25">
      <c r="A58" s="26">
        <v>56</v>
      </c>
      <c r="B58" s="27" t="s">
        <v>38</v>
      </c>
      <c r="C58" s="29" t="s">
        <v>329</v>
      </c>
      <c r="D58" s="29" t="s">
        <v>330</v>
      </c>
      <c r="E58" s="53" t="s">
        <v>319</v>
      </c>
      <c r="F58" s="53">
        <v>1351161</v>
      </c>
      <c r="G58" s="32" t="s">
        <v>41</v>
      </c>
      <c r="H58" s="33" t="s">
        <v>58</v>
      </c>
      <c r="I58" s="29" t="s">
        <v>320</v>
      </c>
      <c r="J58" s="29" t="s">
        <v>60</v>
      </c>
      <c r="K58" s="29" t="s">
        <v>61</v>
      </c>
      <c r="L58" s="29">
        <v>177</v>
      </c>
      <c r="M58" s="30" t="s">
        <v>225</v>
      </c>
      <c r="N58" s="34">
        <v>43864</v>
      </c>
      <c r="O58" s="53">
        <v>41397</v>
      </c>
      <c r="P58" s="60">
        <v>43867</v>
      </c>
      <c r="Q58" s="56">
        <v>43868</v>
      </c>
      <c r="R58" s="54">
        <v>43988</v>
      </c>
      <c r="S58" s="29">
        <v>4</v>
      </c>
      <c r="T58" s="29">
        <v>0</v>
      </c>
      <c r="U58" s="29">
        <f t="shared" si="0"/>
        <v>120</v>
      </c>
      <c r="V58" s="29" t="s">
        <v>104</v>
      </c>
      <c r="W58" s="55">
        <v>16818704</v>
      </c>
      <c r="X58" s="38">
        <f t="shared" si="1"/>
        <v>4204676</v>
      </c>
      <c r="Y58" s="29">
        <v>431</v>
      </c>
      <c r="Z58" s="29"/>
      <c r="AA58" s="29"/>
      <c r="AB58" s="40"/>
      <c r="AC58" s="48" t="s">
        <v>331</v>
      </c>
    </row>
    <row r="59" spans="1:29" ht="29.25" customHeight="1" x14ac:dyDescent="0.25">
      <c r="A59" s="26">
        <v>57</v>
      </c>
      <c r="B59" s="27" t="s">
        <v>38</v>
      </c>
      <c r="C59" s="29" t="s">
        <v>332</v>
      </c>
      <c r="D59" s="29" t="s">
        <v>333</v>
      </c>
      <c r="E59" s="53" t="s">
        <v>334</v>
      </c>
      <c r="F59" s="53">
        <v>1351793</v>
      </c>
      <c r="G59" s="32" t="s">
        <v>41</v>
      </c>
      <c r="H59" s="33" t="s">
        <v>58</v>
      </c>
      <c r="I59" s="29" t="s">
        <v>335</v>
      </c>
      <c r="J59" s="29" t="s">
        <v>60</v>
      </c>
      <c r="K59" s="29" t="s">
        <v>61</v>
      </c>
      <c r="L59" s="29">
        <v>175</v>
      </c>
      <c r="M59" s="30">
        <v>0</v>
      </c>
      <c r="N59" s="34">
        <v>43864</v>
      </c>
      <c r="O59" s="53">
        <v>41980</v>
      </c>
      <c r="P59" s="60">
        <v>43867</v>
      </c>
      <c r="Q59" s="56">
        <v>43868</v>
      </c>
      <c r="R59" s="54">
        <v>43988</v>
      </c>
      <c r="S59" s="29">
        <v>4</v>
      </c>
      <c r="T59" s="29">
        <v>0</v>
      </c>
      <c r="U59" s="29">
        <f t="shared" si="0"/>
        <v>120</v>
      </c>
      <c r="V59" s="29" t="s">
        <v>104</v>
      </c>
      <c r="W59" s="55">
        <v>7373544</v>
      </c>
      <c r="X59" s="38">
        <f t="shared" si="1"/>
        <v>1843386</v>
      </c>
      <c r="Y59" s="29">
        <v>442</v>
      </c>
      <c r="Z59" s="29"/>
      <c r="AA59" s="29"/>
      <c r="AB59" s="40"/>
      <c r="AC59" s="48" t="s">
        <v>336</v>
      </c>
    </row>
    <row r="60" spans="1:29" ht="30" customHeight="1" x14ac:dyDescent="0.25">
      <c r="A60" s="26">
        <v>58</v>
      </c>
      <c r="B60" s="27" t="s">
        <v>38</v>
      </c>
      <c r="C60" s="29" t="s">
        <v>337</v>
      </c>
      <c r="D60" s="29" t="s">
        <v>338</v>
      </c>
      <c r="E60" s="53" t="s">
        <v>339</v>
      </c>
      <c r="F60" s="53">
        <v>1352066</v>
      </c>
      <c r="G60" s="32" t="s">
        <v>41</v>
      </c>
      <c r="H60" s="33" t="s">
        <v>58</v>
      </c>
      <c r="I60" s="29" t="s">
        <v>340</v>
      </c>
      <c r="J60" s="29" t="s">
        <v>60</v>
      </c>
      <c r="K60" s="29" t="s">
        <v>61</v>
      </c>
      <c r="L60" s="29">
        <v>178</v>
      </c>
      <c r="M60" s="30" t="s">
        <v>341</v>
      </c>
      <c r="N60" s="34">
        <v>43864</v>
      </c>
      <c r="O60" s="53">
        <v>41947</v>
      </c>
      <c r="P60" s="60">
        <v>43867</v>
      </c>
      <c r="Q60" s="56">
        <v>43868</v>
      </c>
      <c r="R60" s="54">
        <v>43988</v>
      </c>
      <c r="S60" s="29">
        <v>4</v>
      </c>
      <c r="T60" s="29">
        <v>0</v>
      </c>
      <c r="U60" s="29">
        <f t="shared" si="0"/>
        <v>120</v>
      </c>
      <c r="V60" s="29" t="s">
        <v>104</v>
      </c>
      <c r="W60" s="55">
        <v>7373544</v>
      </c>
      <c r="X60" s="38">
        <f t="shared" si="1"/>
        <v>1843386</v>
      </c>
      <c r="Y60" s="29">
        <v>443</v>
      </c>
      <c r="Z60" s="29"/>
      <c r="AA60" s="29"/>
      <c r="AB60" s="40"/>
      <c r="AC60" s="48" t="s">
        <v>342</v>
      </c>
    </row>
    <row r="61" spans="1:29" ht="23.25" customHeight="1" x14ac:dyDescent="0.25">
      <c r="A61" s="26">
        <v>59</v>
      </c>
      <c r="B61" s="27" t="s">
        <v>38</v>
      </c>
      <c r="C61" s="29" t="s">
        <v>343</v>
      </c>
      <c r="D61" s="29" t="s">
        <v>344</v>
      </c>
      <c r="E61" s="53" t="s">
        <v>264</v>
      </c>
      <c r="F61" s="53">
        <v>1355495</v>
      </c>
      <c r="G61" s="32" t="s">
        <v>41</v>
      </c>
      <c r="H61" s="33" t="s">
        <v>58</v>
      </c>
      <c r="I61" s="29" t="s">
        <v>265</v>
      </c>
      <c r="J61" s="29" t="s">
        <v>60</v>
      </c>
      <c r="K61" s="29" t="s">
        <v>61</v>
      </c>
      <c r="L61" s="29">
        <v>141</v>
      </c>
      <c r="M61" s="30" t="s">
        <v>266</v>
      </c>
      <c r="N61" s="34" t="s">
        <v>128</v>
      </c>
      <c r="O61" s="53">
        <v>41405</v>
      </c>
      <c r="P61" s="60">
        <v>43868</v>
      </c>
      <c r="Q61" s="56">
        <v>43871</v>
      </c>
      <c r="R61" s="54">
        <v>43991</v>
      </c>
      <c r="S61" s="29">
        <v>4</v>
      </c>
      <c r="T61" s="29">
        <v>0</v>
      </c>
      <c r="U61" s="29">
        <f t="shared" si="0"/>
        <v>120</v>
      </c>
      <c r="V61" s="29" t="s">
        <v>104</v>
      </c>
      <c r="W61" s="55">
        <v>8400000</v>
      </c>
      <c r="X61" s="38">
        <f t="shared" si="1"/>
        <v>2100000</v>
      </c>
      <c r="Y61" s="29">
        <v>451</v>
      </c>
      <c r="Z61" s="29"/>
      <c r="AA61" s="29"/>
      <c r="AB61" s="40"/>
      <c r="AC61" s="48" t="s">
        <v>345</v>
      </c>
    </row>
    <row r="62" spans="1:29" ht="28.5" customHeight="1" x14ac:dyDescent="0.25">
      <c r="A62" s="26">
        <v>60</v>
      </c>
      <c r="B62" s="27" t="s">
        <v>38</v>
      </c>
      <c r="C62" s="29" t="s">
        <v>346</v>
      </c>
      <c r="D62" s="29" t="s">
        <v>347</v>
      </c>
      <c r="E62" s="29" t="s">
        <v>121</v>
      </c>
      <c r="F62" s="53">
        <v>1355640</v>
      </c>
      <c r="G62" s="32" t="s">
        <v>41</v>
      </c>
      <c r="H62" s="33" t="s">
        <v>58</v>
      </c>
      <c r="I62" s="29" t="s">
        <v>122</v>
      </c>
      <c r="J62" s="29" t="s">
        <v>60</v>
      </c>
      <c r="K62" s="29" t="s">
        <v>61</v>
      </c>
      <c r="L62" s="29">
        <v>130</v>
      </c>
      <c r="M62" s="30">
        <v>0</v>
      </c>
      <c r="N62" s="34" t="s">
        <v>102</v>
      </c>
      <c r="O62" s="53">
        <v>42086</v>
      </c>
      <c r="P62" s="60">
        <v>43868</v>
      </c>
      <c r="Q62" s="56">
        <v>43871</v>
      </c>
      <c r="R62" s="54">
        <v>43991</v>
      </c>
      <c r="S62" s="29">
        <v>4</v>
      </c>
      <c r="T62" s="29">
        <v>0</v>
      </c>
      <c r="U62" s="29">
        <f t="shared" si="0"/>
        <v>120</v>
      </c>
      <c r="V62" s="29" t="s">
        <v>104</v>
      </c>
      <c r="W62" s="55">
        <v>16818704</v>
      </c>
      <c r="X62" s="38">
        <f t="shared" si="1"/>
        <v>4204676</v>
      </c>
      <c r="Y62" s="29">
        <v>450</v>
      </c>
      <c r="Z62" s="29"/>
      <c r="AA62" s="29"/>
      <c r="AB62" s="40"/>
      <c r="AC62" s="48" t="s">
        <v>348</v>
      </c>
    </row>
    <row r="63" spans="1:29" ht="28.5" customHeight="1" x14ac:dyDescent="0.25">
      <c r="A63" s="26">
        <v>61</v>
      </c>
      <c r="B63" s="27" t="s">
        <v>38</v>
      </c>
      <c r="C63" s="29" t="s">
        <v>349</v>
      </c>
      <c r="D63" s="29" t="s">
        <v>350</v>
      </c>
      <c r="E63" s="44" t="s">
        <v>143</v>
      </c>
      <c r="F63" s="53">
        <v>1355478</v>
      </c>
      <c r="G63" s="32" t="s">
        <v>41</v>
      </c>
      <c r="H63" s="33" t="s">
        <v>58</v>
      </c>
      <c r="I63" s="29" t="s">
        <v>170</v>
      </c>
      <c r="J63" s="29" t="s">
        <v>60</v>
      </c>
      <c r="K63" s="29" t="s">
        <v>61</v>
      </c>
      <c r="L63" s="29">
        <v>133</v>
      </c>
      <c r="M63" s="30" t="s">
        <v>145</v>
      </c>
      <c r="N63" s="34" t="s">
        <v>128</v>
      </c>
      <c r="O63" s="53">
        <v>41231</v>
      </c>
      <c r="P63" s="60">
        <v>43871</v>
      </c>
      <c r="Q63" s="56">
        <v>43872</v>
      </c>
      <c r="R63" s="54">
        <v>43992</v>
      </c>
      <c r="S63" s="29">
        <v>4</v>
      </c>
      <c r="T63" s="29">
        <v>0</v>
      </c>
      <c r="U63" s="29">
        <f t="shared" si="0"/>
        <v>120</v>
      </c>
      <c r="V63" s="29" t="s">
        <v>104</v>
      </c>
      <c r="W63" s="55">
        <v>8800000</v>
      </c>
      <c r="X63" s="38">
        <f t="shared" si="1"/>
        <v>2200000</v>
      </c>
      <c r="Y63" s="29">
        <v>452</v>
      </c>
      <c r="Z63" s="29"/>
      <c r="AA63" s="29"/>
      <c r="AB63" s="40"/>
      <c r="AC63" s="48" t="s">
        <v>351</v>
      </c>
    </row>
    <row r="64" spans="1:29" ht="27" customHeight="1" x14ac:dyDescent="0.25">
      <c r="A64" s="26">
        <v>62</v>
      </c>
      <c r="B64" s="27" t="s">
        <v>38</v>
      </c>
      <c r="C64" s="29" t="s">
        <v>352</v>
      </c>
      <c r="D64" s="29" t="s">
        <v>353</v>
      </c>
      <c r="E64" s="53" t="s">
        <v>354</v>
      </c>
      <c r="F64" s="53">
        <v>1355999</v>
      </c>
      <c r="G64" s="32" t="s">
        <v>41</v>
      </c>
      <c r="H64" s="33" t="s">
        <v>58</v>
      </c>
      <c r="I64" s="29" t="s">
        <v>355</v>
      </c>
      <c r="J64" s="29" t="s">
        <v>60</v>
      </c>
      <c r="K64" s="29" t="s">
        <v>61</v>
      </c>
      <c r="L64" s="29">
        <v>136</v>
      </c>
      <c r="M64" s="30" t="s">
        <v>117</v>
      </c>
      <c r="N64" s="34" t="s">
        <v>128</v>
      </c>
      <c r="O64" s="53">
        <v>41719</v>
      </c>
      <c r="P64" s="60">
        <v>43868</v>
      </c>
      <c r="Q64" s="56">
        <v>43871</v>
      </c>
      <c r="R64" s="54">
        <v>43991</v>
      </c>
      <c r="S64" s="29">
        <v>4</v>
      </c>
      <c r="T64" s="29">
        <v>0</v>
      </c>
      <c r="U64" s="29">
        <f t="shared" si="0"/>
        <v>120</v>
      </c>
      <c r="V64" s="29" t="s">
        <v>104</v>
      </c>
      <c r="W64" s="55">
        <v>16818704</v>
      </c>
      <c r="X64" s="38">
        <f t="shared" si="1"/>
        <v>4204676</v>
      </c>
      <c r="Y64" s="29">
        <v>449</v>
      </c>
      <c r="Z64" s="29"/>
      <c r="AA64" s="29"/>
      <c r="AB64" s="40"/>
      <c r="AC64" s="48" t="s">
        <v>356</v>
      </c>
    </row>
    <row r="65" spans="1:29" ht="24" customHeight="1" x14ac:dyDescent="0.25">
      <c r="A65" s="26">
        <v>63</v>
      </c>
      <c r="B65" s="27" t="s">
        <v>38</v>
      </c>
      <c r="C65" s="29" t="s">
        <v>357</v>
      </c>
      <c r="D65" s="29" t="s">
        <v>358</v>
      </c>
      <c r="E65" s="29" t="s">
        <v>137</v>
      </c>
      <c r="F65" s="53">
        <v>1367975</v>
      </c>
      <c r="G65" s="32" t="s">
        <v>41</v>
      </c>
      <c r="H65" s="33" t="s">
        <v>58</v>
      </c>
      <c r="I65" s="29" t="s">
        <v>359</v>
      </c>
      <c r="J65" s="29" t="s">
        <v>60</v>
      </c>
      <c r="K65" s="29" t="s">
        <v>61</v>
      </c>
      <c r="L65" s="29">
        <v>162</v>
      </c>
      <c r="M65" s="30">
        <v>0</v>
      </c>
      <c r="N65" s="34" t="s">
        <v>177</v>
      </c>
      <c r="O65" s="53">
        <v>43635</v>
      </c>
      <c r="P65" s="60">
        <v>43872</v>
      </c>
      <c r="Q65" s="56">
        <v>43873</v>
      </c>
      <c r="R65" s="54">
        <v>43993</v>
      </c>
      <c r="S65" s="29">
        <v>4</v>
      </c>
      <c r="T65" s="29">
        <v>0</v>
      </c>
      <c r="U65" s="29">
        <f t="shared" si="0"/>
        <v>120</v>
      </c>
      <c r="V65" s="29" t="s">
        <v>104</v>
      </c>
      <c r="W65" s="55">
        <v>23600000</v>
      </c>
      <c r="X65" s="38">
        <f t="shared" si="1"/>
        <v>5900000</v>
      </c>
      <c r="Y65" s="29">
        <v>463</v>
      </c>
      <c r="Z65" s="29"/>
      <c r="AA65" s="29"/>
      <c r="AB65" s="40"/>
      <c r="AC65" s="48" t="s">
        <v>360</v>
      </c>
    </row>
    <row r="66" spans="1:29" ht="27" customHeight="1" x14ac:dyDescent="0.25">
      <c r="A66" s="26">
        <v>64</v>
      </c>
      <c r="B66" s="27" t="s">
        <v>38</v>
      </c>
      <c r="C66" s="29" t="s">
        <v>361</v>
      </c>
      <c r="D66" s="29" t="s">
        <v>362</v>
      </c>
      <c r="E66" s="53" t="s">
        <v>363</v>
      </c>
      <c r="F66" s="53">
        <v>1367836</v>
      </c>
      <c r="G66" s="32" t="s">
        <v>41</v>
      </c>
      <c r="H66" s="33" t="s">
        <v>58</v>
      </c>
      <c r="I66" s="29" t="s">
        <v>364</v>
      </c>
      <c r="J66" s="29" t="s">
        <v>60</v>
      </c>
      <c r="K66" s="29" t="s">
        <v>61</v>
      </c>
      <c r="L66" s="29">
        <v>149</v>
      </c>
      <c r="M66" s="30" t="s">
        <v>139</v>
      </c>
      <c r="N66" s="34" t="s">
        <v>128</v>
      </c>
      <c r="O66" s="53">
        <v>41848</v>
      </c>
      <c r="P66" s="60">
        <v>43872</v>
      </c>
      <c r="Q66" s="56">
        <v>43873</v>
      </c>
      <c r="R66" s="54">
        <v>43993</v>
      </c>
      <c r="S66" s="29">
        <v>4</v>
      </c>
      <c r="T66" s="29">
        <v>0</v>
      </c>
      <c r="U66" s="29">
        <f t="shared" si="0"/>
        <v>120</v>
      </c>
      <c r="V66" s="29" t="s">
        <v>104</v>
      </c>
      <c r="W66" s="55">
        <v>16818704</v>
      </c>
      <c r="X66" s="38">
        <f t="shared" si="1"/>
        <v>4204676</v>
      </c>
      <c r="Y66" s="29">
        <v>462</v>
      </c>
      <c r="Z66" s="29"/>
      <c r="AA66" s="29"/>
      <c r="AB66" s="40"/>
      <c r="AC66" s="48" t="s">
        <v>365</v>
      </c>
    </row>
    <row r="67" spans="1:29" ht="24.75" customHeight="1" x14ac:dyDescent="0.25">
      <c r="A67" s="26">
        <v>65</v>
      </c>
      <c r="B67" s="27" t="s">
        <v>38</v>
      </c>
      <c r="C67" s="29" t="s">
        <v>366</v>
      </c>
      <c r="D67" s="29" t="s">
        <v>367</v>
      </c>
      <c r="E67" s="29" t="s">
        <v>121</v>
      </c>
      <c r="F67" s="53">
        <v>1366588</v>
      </c>
      <c r="G67" s="32" t="s">
        <v>41</v>
      </c>
      <c r="H67" s="33" t="s">
        <v>58</v>
      </c>
      <c r="I67" s="29" t="s">
        <v>368</v>
      </c>
      <c r="J67" s="29" t="s">
        <v>60</v>
      </c>
      <c r="K67" s="29" t="s">
        <v>61</v>
      </c>
      <c r="L67" s="29">
        <v>156</v>
      </c>
      <c r="M67" s="30" t="s">
        <v>369</v>
      </c>
      <c r="N67" s="34" t="s">
        <v>128</v>
      </c>
      <c r="O67" s="53">
        <v>41939</v>
      </c>
      <c r="P67" s="60">
        <v>43872</v>
      </c>
      <c r="Q67" s="56">
        <v>43873</v>
      </c>
      <c r="R67" s="54">
        <v>43993</v>
      </c>
      <c r="S67" s="29">
        <v>4</v>
      </c>
      <c r="T67" s="29">
        <v>0</v>
      </c>
      <c r="U67" s="29">
        <f t="shared" ref="U67:U130" si="2">S67*30+T67</f>
        <v>120</v>
      </c>
      <c r="V67" s="29" t="s">
        <v>104</v>
      </c>
      <c r="W67" s="55">
        <v>7373544</v>
      </c>
      <c r="X67" s="38">
        <f t="shared" si="1"/>
        <v>1843386</v>
      </c>
      <c r="Y67" s="29">
        <v>453</v>
      </c>
      <c r="Z67" s="29"/>
      <c r="AA67" s="29"/>
      <c r="AB67" s="40"/>
      <c r="AC67" s="48" t="s">
        <v>370</v>
      </c>
    </row>
    <row r="68" spans="1:29" ht="25.5" customHeight="1" x14ac:dyDescent="0.25">
      <c r="A68" s="26">
        <v>66</v>
      </c>
      <c r="B68" s="27" t="s">
        <v>38</v>
      </c>
      <c r="C68" s="29" t="s">
        <v>371</v>
      </c>
      <c r="D68" s="29" t="s">
        <v>372</v>
      </c>
      <c r="E68" s="29" t="s">
        <v>373</v>
      </c>
      <c r="F68" s="53">
        <v>1366950</v>
      </c>
      <c r="G68" s="32" t="s">
        <v>41</v>
      </c>
      <c r="H68" s="33" t="s">
        <v>58</v>
      </c>
      <c r="I68" s="29" t="s">
        <v>270</v>
      </c>
      <c r="J68" s="29" t="s">
        <v>60</v>
      </c>
      <c r="K68" s="29" t="s">
        <v>61</v>
      </c>
      <c r="L68" s="29">
        <v>171</v>
      </c>
      <c r="M68" s="30">
        <v>0</v>
      </c>
      <c r="N68" s="34" t="s">
        <v>177</v>
      </c>
      <c r="O68" s="53">
        <v>41338</v>
      </c>
      <c r="P68" s="60">
        <v>43872</v>
      </c>
      <c r="Q68" s="56">
        <v>43873</v>
      </c>
      <c r="R68" s="54">
        <v>43993</v>
      </c>
      <c r="S68" s="29">
        <v>4</v>
      </c>
      <c r="T68" s="29">
        <v>0</v>
      </c>
      <c r="U68" s="29">
        <f t="shared" si="2"/>
        <v>120</v>
      </c>
      <c r="V68" s="29" t="s">
        <v>104</v>
      </c>
      <c r="W68" s="55">
        <v>7022424</v>
      </c>
      <c r="X68" s="38">
        <f t="shared" si="1"/>
        <v>1755606</v>
      </c>
      <c r="Y68" s="29">
        <v>461</v>
      </c>
      <c r="Z68" s="29"/>
      <c r="AA68" s="29"/>
      <c r="AB68" s="40"/>
      <c r="AC68" s="48" t="s">
        <v>374</v>
      </c>
    </row>
    <row r="69" spans="1:29" ht="23.25" customHeight="1" x14ac:dyDescent="0.25">
      <c r="A69" s="26">
        <v>67</v>
      </c>
      <c r="B69" s="27" t="s">
        <v>38</v>
      </c>
      <c r="C69" s="29" t="s">
        <v>375</v>
      </c>
      <c r="D69" s="29" t="s">
        <v>376</v>
      </c>
      <c r="E69" s="29" t="s">
        <v>137</v>
      </c>
      <c r="F69" s="53">
        <v>1320641</v>
      </c>
      <c r="G69" s="32" t="s">
        <v>41</v>
      </c>
      <c r="H69" s="33" t="s">
        <v>58</v>
      </c>
      <c r="I69" s="29" t="s">
        <v>377</v>
      </c>
      <c r="J69" s="29" t="s">
        <v>60</v>
      </c>
      <c r="K69" s="29" t="s">
        <v>61</v>
      </c>
      <c r="L69" s="29">
        <v>163</v>
      </c>
      <c r="M69" s="30">
        <v>0</v>
      </c>
      <c r="N69" s="34" t="s">
        <v>177</v>
      </c>
      <c r="O69" s="53">
        <v>41934</v>
      </c>
      <c r="P69" s="60">
        <v>43872</v>
      </c>
      <c r="Q69" s="56">
        <v>43873</v>
      </c>
      <c r="R69" s="54">
        <v>43993</v>
      </c>
      <c r="S69" s="29">
        <v>4</v>
      </c>
      <c r="T69" s="29">
        <v>0</v>
      </c>
      <c r="U69" s="29">
        <f t="shared" si="2"/>
        <v>120</v>
      </c>
      <c r="V69" s="29" t="s">
        <v>104</v>
      </c>
      <c r="W69" s="55">
        <v>16818704</v>
      </c>
      <c r="X69" s="38">
        <f t="shared" si="1"/>
        <v>4204676</v>
      </c>
      <c r="Y69" s="29">
        <v>458</v>
      </c>
      <c r="Z69" s="29"/>
      <c r="AA69" s="29"/>
      <c r="AB69" s="40"/>
      <c r="AC69" s="48" t="s">
        <v>378</v>
      </c>
    </row>
    <row r="70" spans="1:29" ht="28.5" customHeight="1" x14ac:dyDescent="0.25">
      <c r="A70" s="26">
        <v>68</v>
      </c>
      <c r="B70" s="27" t="s">
        <v>38</v>
      </c>
      <c r="C70" s="29" t="s">
        <v>379</v>
      </c>
      <c r="D70" s="29" t="s">
        <v>380</v>
      </c>
      <c r="E70" s="29" t="s">
        <v>121</v>
      </c>
      <c r="F70" s="53">
        <v>1366892</v>
      </c>
      <c r="G70" s="32" t="s">
        <v>41</v>
      </c>
      <c r="H70" s="33" t="s">
        <v>58</v>
      </c>
      <c r="I70" s="29" t="s">
        <v>196</v>
      </c>
      <c r="J70" s="29" t="s">
        <v>60</v>
      </c>
      <c r="K70" s="29" t="s">
        <v>61</v>
      </c>
      <c r="L70" s="29">
        <v>145</v>
      </c>
      <c r="M70" s="30" t="s">
        <v>139</v>
      </c>
      <c r="N70" s="34" t="s">
        <v>128</v>
      </c>
      <c r="O70" s="53">
        <v>41881</v>
      </c>
      <c r="P70" s="60">
        <v>43872</v>
      </c>
      <c r="Q70" s="56">
        <v>43873</v>
      </c>
      <c r="R70" s="54">
        <v>43993</v>
      </c>
      <c r="S70" s="29">
        <v>4</v>
      </c>
      <c r="T70" s="29">
        <v>0</v>
      </c>
      <c r="U70" s="29">
        <f t="shared" si="2"/>
        <v>120</v>
      </c>
      <c r="V70" s="29" t="s">
        <v>104</v>
      </c>
      <c r="W70" s="55">
        <v>16818704</v>
      </c>
      <c r="X70" s="38">
        <f t="shared" ref="X70:X133" si="3">W70/U70*30</f>
        <v>4204676</v>
      </c>
      <c r="Y70" s="29">
        <v>455</v>
      </c>
      <c r="Z70" s="29"/>
      <c r="AA70" s="29"/>
      <c r="AB70" s="40"/>
      <c r="AC70" s="48" t="s">
        <v>381</v>
      </c>
    </row>
    <row r="71" spans="1:29" ht="27" customHeight="1" x14ac:dyDescent="0.25">
      <c r="A71" s="26">
        <v>69</v>
      </c>
      <c r="B71" s="27" t="s">
        <v>38</v>
      </c>
      <c r="C71" s="29" t="s">
        <v>382</v>
      </c>
      <c r="D71" s="29" t="s">
        <v>383</v>
      </c>
      <c r="E71" s="53" t="s">
        <v>339</v>
      </c>
      <c r="F71" s="53">
        <v>1367235</v>
      </c>
      <c r="G71" s="32" t="s">
        <v>41</v>
      </c>
      <c r="H71" s="33" t="s">
        <v>58</v>
      </c>
      <c r="I71" s="29" t="s">
        <v>320</v>
      </c>
      <c r="J71" s="29" t="s">
        <v>60</v>
      </c>
      <c r="K71" s="29" t="s">
        <v>61</v>
      </c>
      <c r="L71" s="29">
        <v>177</v>
      </c>
      <c r="M71" s="30" t="s">
        <v>225</v>
      </c>
      <c r="N71" s="34">
        <v>43864</v>
      </c>
      <c r="O71" s="53">
        <v>41397</v>
      </c>
      <c r="P71" s="60">
        <v>43872</v>
      </c>
      <c r="Q71" s="56">
        <v>43873</v>
      </c>
      <c r="R71" s="54">
        <v>43993</v>
      </c>
      <c r="S71" s="29">
        <v>4</v>
      </c>
      <c r="T71" s="29">
        <v>0</v>
      </c>
      <c r="U71" s="29">
        <f t="shared" si="2"/>
        <v>120</v>
      </c>
      <c r="V71" s="29" t="s">
        <v>104</v>
      </c>
      <c r="W71" s="55">
        <v>16818704</v>
      </c>
      <c r="X71" s="38">
        <f t="shared" si="3"/>
        <v>4204676</v>
      </c>
      <c r="Y71" s="29">
        <v>457</v>
      </c>
      <c r="Z71" s="29"/>
      <c r="AA71" s="29"/>
      <c r="AB71" s="40"/>
      <c r="AC71" s="48" t="s">
        <v>384</v>
      </c>
    </row>
    <row r="72" spans="1:29" ht="24" customHeight="1" x14ac:dyDescent="0.25">
      <c r="A72" s="26">
        <v>70</v>
      </c>
      <c r="B72" s="27" t="s">
        <v>38</v>
      </c>
      <c r="C72" s="29" t="s">
        <v>385</v>
      </c>
      <c r="D72" s="29" t="s">
        <v>386</v>
      </c>
      <c r="E72" s="53" t="s">
        <v>387</v>
      </c>
      <c r="F72" s="53">
        <v>1370285</v>
      </c>
      <c r="G72" s="32" t="s">
        <v>41</v>
      </c>
      <c r="H72" s="33" t="s">
        <v>58</v>
      </c>
      <c r="I72" s="29" t="s">
        <v>275</v>
      </c>
      <c r="J72" s="29" t="s">
        <v>60</v>
      </c>
      <c r="K72" s="29" t="s">
        <v>61</v>
      </c>
      <c r="L72" s="29">
        <v>185</v>
      </c>
      <c r="M72" s="30" t="s">
        <v>117</v>
      </c>
      <c r="N72" s="34">
        <v>43874</v>
      </c>
      <c r="O72" s="53">
        <v>41295</v>
      </c>
      <c r="P72" s="60">
        <v>43872</v>
      </c>
      <c r="Q72" s="56">
        <v>43873</v>
      </c>
      <c r="R72" s="54">
        <v>43993</v>
      </c>
      <c r="S72" s="29">
        <v>4</v>
      </c>
      <c r="T72" s="29">
        <v>0</v>
      </c>
      <c r="U72" s="29">
        <f t="shared" si="2"/>
        <v>120</v>
      </c>
      <c r="V72" s="29" t="s">
        <v>104</v>
      </c>
      <c r="W72" s="55">
        <v>16818704</v>
      </c>
      <c r="X72" s="38">
        <f t="shared" si="3"/>
        <v>4204676</v>
      </c>
      <c r="Y72" s="29">
        <v>469</v>
      </c>
      <c r="Z72" s="29"/>
      <c r="AA72" s="29"/>
      <c r="AB72" s="40"/>
      <c r="AC72" s="48" t="s">
        <v>388</v>
      </c>
    </row>
    <row r="73" spans="1:29" ht="24" customHeight="1" x14ac:dyDescent="0.25">
      <c r="A73" s="26">
        <v>71</v>
      </c>
      <c r="B73" s="27" t="s">
        <v>38</v>
      </c>
      <c r="C73" s="29" t="s">
        <v>389</v>
      </c>
      <c r="D73" s="29" t="s">
        <v>390</v>
      </c>
      <c r="E73" s="44" t="s">
        <v>181</v>
      </c>
      <c r="F73" s="53">
        <v>1369870</v>
      </c>
      <c r="G73" s="32" t="s">
        <v>41</v>
      </c>
      <c r="H73" s="33" t="s">
        <v>58</v>
      </c>
      <c r="I73" s="29" t="s">
        <v>391</v>
      </c>
      <c r="J73" s="29" t="s">
        <v>60</v>
      </c>
      <c r="K73" s="29" t="s">
        <v>61</v>
      </c>
      <c r="L73" s="29">
        <v>143</v>
      </c>
      <c r="M73" s="30">
        <v>0</v>
      </c>
      <c r="N73" s="34" t="s">
        <v>128</v>
      </c>
      <c r="O73" s="53">
        <v>41384</v>
      </c>
      <c r="P73" s="60">
        <v>43873</v>
      </c>
      <c r="Q73" s="56">
        <v>43874</v>
      </c>
      <c r="R73" s="54">
        <v>43994</v>
      </c>
      <c r="S73" s="29">
        <v>4</v>
      </c>
      <c r="T73" s="29">
        <v>0</v>
      </c>
      <c r="U73" s="29">
        <f t="shared" si="2"/>
        <v>120</v>
      </c>
      <c r="V73" s="29" t="s">
        <v>104</v>
      </c>
      <c r="W73" s="55">
        <v>32823503</v>
      </c>
      <c r="X73" s="38">
        <f t="shared" si="3"/>
        <v>8205875.75</v>
      </c>
      <c r="Y73" s="29">
        <v>464</v>
      </c>
      <c r="Z73" s="29"/>
      <c r="AA73" s="29"/>
      <c r="AB73" s="40"/>
      <c r="AC73" s="48" t="s">
        <v>392</v>
      </c>
    </row>
    <row r="74" spans="1:29" ht="24.75" customHeight="1" x14ac:dyDescent="0.25">
      <c r="A74" s="26">
        <v>72</v>
      </c>
      <c r="B74" s="27" t="s">
        <v>38</v>
      </c>
      <c r="C74" s="29" t="s">
        <v>393</v>
      </c>
      <c r="D74" s="29" t="s">
        <v>394</v>
      </c>
      <c r="E74" s="53" t="s">
        <v>395</v>
      </c>
      <c r="F74" s="53">
        <v>1370280</v>
      </c>
      <c r="G74" s="32" t="s">
        <v>41</v>
      </c>
      <c r="H74" s="33" t="s">
        <v>58</v>
      </c>
      <c r="I74" s="29" t="s">
        <v>396</v>
      </c>
      <c r="J74" s="29" t="s">
        <v>60</v>
      </c>
      <c r="K74" s="29" t="s">
        <v>61</v>
      </c>
      <c r="L74" s="29">
        <v>159</v>
      </c>
      <c r="M74" s="30" t="s">
        <v>117</v>
      </c>
      <c r="N74" s="34" t="s">
        <v>128</v>
      </c>
      <c r="O74" s="53">
        <v>41837</v>
      </c>
      <c r="P74" s="60">
        <v>43873</v>
      </c>
      <c r="Q74" s="56">
        <v>43874</v>
      </c>
      <c r="R74" s="54">
        <v>43994</v>
      </c>
      <c r="S74" s="29">
        <v>4</v>
      </c>
      <c r="T74" s="29">
        <v>0</v>
      </c>
      <c r="U74" s="29">
        <f t="shared" si="2"/>
        <v>120</v>
      </c>
      <c r="V74" s="29" t="s">
        <v>104</v>
      </c>
      <c r="W74" s="55">
        <v>16818704</v>
      </c>
      <c r="X74" s="38">
        <f t="shared" si="3"/>
        <v>4204676</v>
      </c>
      <c r="Y74" s="29">
        <v>657</v>
      </c>
      <c r="Z74" s="29"/>
      <c r="AA74" s="29"/>
      <c r="AB74" s="40"/>
      <c r="AC74" s="48" t="s">
        <v>397</v>
      </c>
    </row>
    <row r="75" spans="1:29" ht="27" customHeight="1" x14ac:dyDescent="0.25">
      <c r="A75" s="26">
        <v>73</v>
      </c>
      <c r="B75" s="27" t="s">
        <v>38</v>
      </c>
      <c r="C75" s="29" t="s">
        <v>398</v>
      </c>
      <c r="D75" s="29" t="s">
        <v>399</v>
      </c>
      <c r="E75" s="53" t="s">
        <v>217</v>
      </c>
      <c r="F75" s="53">
        <v>1370491</v>
      </c>
      <c r="G75" s="32" t="s">
        <v>41</v>
      </c>
      <c r="H75" s="33" t="s">
        <v>58</v>
      </c>
      <c r="I75" s="29" t="s">
        <v>237</v>
      </c>
      <c r="J75" s="29" t="s">
        <v>219</v>
      </c>
      <c r="K75" s="29" t="s">
        <v>220</v>
      </c>
      <c r="L75" s="29">
        <v>164</v>
      </c>
      <c r="M75" s="30" t="s">
        <v>238</v>
      </c>
      <c r="N75" s="34" t="s">
        <v>177</v>
      </c>
      <c r="O75" s="53">
        <v>41680</v>
      </c>
      <c r="P75" s="60">
        <v>43873</v>
      </c>
      <c r="Q75" s="56">
        <v>43874</v>
      </c>
      <c r="R75" s="54">
        <v>43994</v>
      </c>
      <c r="S75" s="29">
        <v>4</v>
      </c>
      <c r="T75" s="29">
        <v>0</v>
      </c>
      <c r="U75" s="29">
        <f t="shared" si="2"/>
        <v>120</v>
      </c>
      <c r="V75" s="29" t="s">
        <v>104</v>
      </c>
      <c r="W75" s="55">
        <v>16818704</v>
      </c>
      <c r="X75" s="38">
        <f t="shared" si="3"/>
        <v>4204676</v>
      </c>
      <c r="Y75" s="29">
        <v>460</v>
      </c>
      <c r="Z75" s="29"/>
      <c r="AA75" s="29"/>
      <c r="AB75" s="40"/>
      <c r="AC75" s="48" t="s">
        <v>400</v>
      </c>
    </row>
    <row r="76" spans="1:29" ht="26.25" customHeight="1" x14ac:dyDescent="0.25">
      <c r="A76" s="26">
        <v>74</v>
      </c>
      <c r="B76" s="27" t="s">
        <v>38</v>
      </c>
      <c r="C76" s="29" t="s">
        <v>401</v>
      </c>
      <c r="D76" s="29" t="s">
        <v>402</v>
      </c>
      <c r="E76" s="53" t="s">
        <v>217</v>
      </c>
      <c r="F76" s="53">
        <v>1370966</v>
      </c>
      <c r="G76" s="32" t="s">
        <v>41</v>
      </c>
      <c r="H76" s="33" t="s">
        <v>58</v>
      </c>
      <c r="I76" s="29" t="s">
        <v>237</v>
      </c>
      <c r="J76" s="29" t="s">
        <v>219</v>
      </c>
      <c r="K76" s="29" t="s">
        <v>220</v>
      </c>
      <c r="L76" s="29">
        <v>164</v>
      </c>
      <c r="M76" s="30" t="s">
        <v>238</v>
      </c>
      <c r="N76" s="34" t="s">
        <v>177</v>
      </c>
      <c r="O76" s="53">
        <v>41680</v>
      </c>
      <c r="P76" s="60">
        <v>43873</v>
      </c>
      <c r="Q76" s="56">
        <v>43874</v>
      </c>
      <c r="R76" s="54">
        <v>43994</v>
      </c>
      <c r="S76" s="29">
        <v>4</v>
      </c>
      <c r="T76" s="29">
        <v>0</v>
      </c>
      <c r="U76" s="29">
        <f t="shared" si="2"/>
        <v>120</v>
      </c>
      <c r="V76" s="29" t="s">
        <v>104</v>
      </c>
      <c r="W76" s="55">
        <v>16818704</v>
      </c>
      <c r="X76" s="38">
        <f t="shared" si="3"/>
        <v>4204676</v>
      </c>
      <c r="Y76" s="29">
        <v>465</v>
      </c>
      <c r="Z76" s="29"/>
      <c r="AA76" s="29"/>
      <c r="AB76" s="40"/>
      <c r="AC76" s="48" t="s">
        <v>403</v>
      </c>
    </row>
    <row r="77" spans="1:29" ht="21.75" customHeight="1" x14ac:dyDescent="0.25">
      <c r="A77" s="26">
        <v>75</v>
      </c>
      <c r="B77" s="27" t="s">
        <v>38</v>
      </c>
      <c r="C77" s="29" t="s">
        <v>404</v>
      </c>
      <c r="D77" s="29" t="s">
        <v>405</v>
      </c>
      <c r="E77" s="53" t="s">
        <v>339</v>
      </c>
      <c r="F77" s="53">
        <v>1371082</v>
      </c>
      <c r="G77" s="32" t="s">
        <v>41</v>
      </c>
      <c r="H77" s="33" t="s">
        <v>58</v>
      </c>
      <c r="I77" s="29" t="s">
        <v>406</v>
      </c>
      <c r="J77" s="29" t="s">
        <v>60</v>
      </c>
      <c r="K77" s="29" t="s">
        <v>61</v>
      </c>
      <c r="L77" s="29">
        <v>176</v>
      </c>
      <c r="M77" s="30">
        <v>0</v>
      </c>
      <c r="N77" s="34">
        <v>43864</v>
      </c>
      <c r="O77" s="53">
        <v>41889</v>
      </c>
      <c r="P77" s="60">
        <v>43873</v>
      </c>
      <c r="Q77" s="56">
        <v>43874</v>
      </c>
      <c r="R77" s="54">
        <v>43994</v>
      </c>
      <c r="S77" s="29">
        <v>4</v>
      </c>
      <c r="T77" s="29">
        <v>0</v>
      </c>
      <c r="U77" s="29">
        <f t="shared" si="2"/>
        <v>120</v>
      </c>
      <c r="V77" s="29" t="s">
        <v>104</v>
      </c>
      <c r="W77" s="55">
        <v>9000000</v>
      </c>
      <c r="X77" s="38">
        <f t="shared" si="3"/>
        <v>2250000</v>
      </c>
      <c r="Y77" s="29">
        <v>467</v>
      </c>
      <c r="Z77" s="29"/>
      <c r="AA77" s="29"/>
      <c r="AB77" s="40"/>
      <c r="AC77" s="48" t="s">
        <v>407</v>
      </c>
    </row>
    <row r="78" spans="1:29" ht="26.25" customHeight="1" x14ac:dyDescent="0.25">
      <c r="A78" s="26">
        <v>76</v>
      </c>
      <c r="B78" s="27" t="s">
        <v>38</v>
      </c>
      <c r="C78" s="29" t="s">
        <v>408</v>
      </c>
      <c r="D78" s="29" t="s">
        <v>409</v>
      </c>
      <c r="E78" s="29" t="s">
        <v>78</v>
      </c>
      <c r="F78" s="53">
        <v>1373241</v>
      </c>
      <c r="G78" s="32" t="s">
        <v>41</v>
      </c>
      <c r="H78" s="33" t="s">
        <v>58</v>
      </c>
      <c r="I78" s="29" t="s">
        <v>191</v>
      </c>
      <c r="J78" s="29" t="s">
        <v>60</v>
      </c>
      <c r="K78" s="29" t="s">
        <v>61</v>
      </c>
      <c r="L78" s="29">
        <v>127</v>
      </c>
      <c r="M78" s="30" t="s">
        <v>192</v>
      </c>
      <c r="N78" s="34" t="s">
        <v>102</v>
      </c>
      <c r="O78" s="53">
        <v>41971</v>
      </c>
      <c r="P78" s="60">
        <v>43874</v>
      </c>
      <c r="Q78" s="56">
        <v>43875</v>
      </c>
      <c r="R78" s="54">
        <v>43995</v>
      </c>
      <c r="S78" s="29">
        <v>4</v>
      </c>
      <c r="T78" s="29">
        <v>0</v>
      </c>
      <c r="U78" s="29">
        <f t="shared" si="2"/>
        <v>120</v>
      </c>
      <c r="V78" s="29" t="s">
        <v>104</v>
      </c>
      <c r="W78" s="55">
        <v>16818704</v>
      </c>
      <c r="X78" s="38">
        <f t="shared" si="3"/>
        <v>4204676</v>
      </c>
      <c r="Y78" s="29">
        <v>470</v>
      </c>
      <c r="Z78" s="29"/>
      <c r="AA78" s="29"/>
      <c r="AB78" s="40"/>
      <c r="AC78" s="48" t="s">
        <v>410</v>
      </c>
    </row>
    <row r="79" spans="1:29" ht="24.75" customHeight="1" x14ac:dyDescent="0.25">
      <c r="A79" s="26">
        <v>77</v>
      </c>
      <c r="B79" s="27" t="s">
        <v>38</v>
      </c>
      <c r="C79" s="29" t="s">
        <v>411</v>
      </c>
      <c r="D79" s="29" t="s">
        <v>412</v>
      </c>
      <c r="E79" s="44" t="s">
        <v>334</v>
      </c>
      <c r="F79" s="53">
        <v>1375042</v>
      </c>
      <c r="G79" s="32" t="s">
        <v>41</v>
      </c>
      <c r="H79" s="33" t="s">
        <v>58</v>
      </c>
      <c r="I79" s="29" t="s">
        <v>335</v>
      </c>
      <c r="J79" s="29" t="s">
        <v>60</v>
      </c>
      <c r="K79" s="29" t="s">
        <v>61</v>
      </c>
      <c r="L79" s="29">
        <v>175</v>
      </c>
      <c r="M79" s="30">
        <v>0</v>
      </c>
      <c r="N79" s="34">
        <v>43864</v>
      </c>
      <c r="O79" s="53">
        <v>41980</v>
      </c>
      <c r="P79" s="60">
        <v>43874</v>
      </c>
      <c r="Q79" s="56">
        <v>43875</v>
      </c>
      <c r="R79" s="54">
        <v>43995</v>
      </c>
      <c r="S79" s="29">
        <v>4</v>
      </c>
      <c r="T79" s="29">
        <v>0</v>
      </c>
      <c r="U79" s="29">
        <f t="shared" si="2"/>
        <v>120</v>
      </c>
      <c r="V79" s="29" t="s">
        <v>104</v>
      </c>
      <c r="W79" s="55">
        <v>21600000</v>
      </c>
      <c r="X79" s="38">
        <f t="shared" si="3"/>
        <v>5400000</v>
      </c>
      <c r="Y79" s="29">
        <v>475</v>
      </c>
      <c r="Z79" s="29"/>
      <c r="AA79" s="29"/>
      <c r="AB79" s="40"/>
      <c r="AC79" s="48" t="s">
        <v>413</v>
      </c>
    </row>
    <row r="80" spans="1:29" ht="27" customHeight="1" x14ac:dyDescent="0.25">
      <c r="A80" s="26">
        <v>78</v>
      </c>
      <c r="B80" s="27" t="s">
        <v>38</v>
      </c>
      <c r="C80" s="29" t="s">
        <v>414</v>
      </c>
      <c r="D80" s="29" t="s">
        <v>415</v>
      </c>
      <c r="E80" s="53" t="s">
        <v>250</v>
      </c>
      <c r="F80" s="53">
        <v>1375229</v>
      </c>
      <c r="G80" s="32" t="s">
        <v>41</v>
      </c>
      <c r="H80" s="33" t="s">
        <v>58</v>
      </c>
      <c r="I80" s="29" t="s">
        <v>416</v>
      </c>
      <c r="J80" s="29" t="s">
        <v>60</v>
      </c>
      <c r="K80" s="29" t="s">
        <v>61</v>
      </c>
      <c r="L80" s="29">
        <v>144</v>
      </c>
      <c r="M80" s="30">
        <v>0</v>
      </c>
      <c r="N80" s="34" t="s">
        <v>128</v>
      </c>
      <c r="O80" s="53">
        <v>41381</v>
      </c>
      <c r="P80" s="60">
        <v>43874</v>
      </c>
      <c r="Q80" s="56">
        <v>43875</v>
      </c>
      <c r="R80" s="54">
        <v>43995</v>
      </c>
      <c r="S80" s="29">
        <v>4</v>
      </c>
      <c r="T80" s="29">
        <v>0</v>
      </c>
      <c r="U80" s="29">
        <f t="shared" si="2"/>
        <v>120</v>
      </c>
      <c r="V80" s="29" t="s">
        <v>104</v>
      </c>
      <c r="W80" s="55">
        <v>28400000</v>
      </c>
      <c r="X80" s="38">
        <f t="shared" si="3"/>
        <v>7100000</v>
      </c>
      <c r="Y80" s="29">
        <v>474</v>
      </c>
      <c r="Z80" s="29"/>
      <c r="AA80" s="29"/>
      <c r="AB80" s="40"/>
      <c r="AC80" s="48" t="s">
        <v>417</v>
      </c>
    </row>
    <row r="81" spans="1:29" ht="26.25" customHeight="1" x14ac:dyDescent="0.25">
      <c r="A81" s="26">
        <v>79</v>
      </c>
      <c r="B81" s="27" t="s">
        <v>38</v>
      </c>
      <c r="C81" s="29" t="s">
        <v>418</v>
      </c>
      <c r="D81" s="29" t="s">
        <v>419</v>
      </c>
      <c r="E81" s="53" t="s">
        <v>217</v>
      </c>
      <c r="F81" s="53">
        <v>1375052</v>
      </c>
      <c r="G81" s="32" t="s">
        <v>41</v>
      </c>
      <c r="H81" s="33" t="s">
        <v>58</v>
      </c>
      <c r="I81" s="29" t="s">
        <v>237</v>
      </c>
      <c r="J81" s="29" t="s">
        <v>219</v>
      </c>
      <c r="K81" s="29" t="s">
        <v>220</v>
      </c>
      <c r="L81" s="29">
        <v>161</v>
      </c>
      <c r="M81" s="30">
        <v>0</v>
      </c>
      <c r="N81" s="34" t="s">
        <v>177</v>
      </c>
      <c r="O81" s="53">
        <v>41702</v>
      </c>
      <c r="P81" s="60">
        <v>43874</v>
      </c>
      <c r="Q81" s="56">
        <v>43875</v>
      </c>
      <c r="R81" s="54">
        <v>43995</v>
      </c>
      <c r="S81" s="29">
        <v>4</v>
      </c>
      <c r="T81" s="29">
        <v>0</v>
      </c>
      <c r="U81" s="29">
        <f t="shared" si="2"/>
        <v>120</v>
      </c>
      <c r="V81" s="29" t="s">
        <v>104</v>
      </c>
      <c r="W81" s="55">
        <v>16818704</v>
      </c>
      <c r="X81" s="38">
        <f t="shared" si="3"/>
        <v>4204676</v>
      </c>
      <c r="Y81" s="29">
        <v>473</v>
      </c>
      <c r="Z81" s="29"/>
      <c r="AA81" s="29"/>
      <c r="AB81" s="40"/>
      <c r="AC81" s="48" t="s">
        <v>420</v>
      </c>
    </row>
    <row r="82" spans="1:29" ht="26.25" customHeight="1" x14ac:dyDescent="0.25">
      <c r="A82" s="26">
        <v>80</v>
      </c>
      <c r="B82" s="27" t="s">
        <v>38</v>
      </c>
      <c r="C82" s="29" t="s">
        <v>421</v>
      </c>
      <c r="D82" s="29" t="s">
        <v>422</v>
      </c>
      <c r="E82" s="53" t="s">
        <v>217</v>
      </c>
      <c r="F82" s="53">
        <v>1375552</v>
      </c>
      <c r="G82" s="32" t="s">
        <v>41</v>
      </c>
      <c r="H82" s="33" t="s">
        <v>58</v>
      </c>
      <c r="I82" s="29" t="s">
        <v>237</v>
      </c>
      <c r="J82" s="29" t="s">
        <v>219</v>
      </c>
      <c r="K82" s="29" t="s">
        <v>220</v>
      </c>
      <c r="L82" s="29">
        <v>164</v>
      </c>
      <c r="M82" s="30" t="s">
        <v>238</v>
      </c>
      <c r="N82" s="34" t="s">
        <v>177</v>
      </c>
      <c r="O82" s="53">
        <v>41680</v>
      </c>
      <c r="P82" s="60">
        <v>43874</v>
      </c>
      <c r="Q82" s="56">
        <v>43875</v>
      </c>
      <c r="R82" s="54">
        <v>43995</v>
      </c>
      <c r="S82" s="29">
        <v>4</v>
      </c>
      <c r="T82" s="29">
        <v>0</v>
      </c>
      <c r="U82" s="29">
        <f t="shared" si="2"/>
        <v>120</v>
      </c>
      <c r="V82" s="29" t="s">
        <v>104</v>
      </c>
      <c r="W82" s="55">
        <v>16818704</v>
      </c>
      <c r="X82" s="38">
        <f t="shared" si="3"/>
        <v>4204676</v>
      </c>
      <c r="Y82" s="29">
        <v>471</v>
      </c>
      <c r="Z82" s="29"/>
      <c r="AA82" s="29"/>
      <c r="AB82" s="40"/>
      <c r="AC82" s="48" t="s">
        <v>423</v>
      </c>
    </row>
    <row r="83" spans="1:29" ht="28.5" customHeight="1" x14ac:dyDescent="0.25">
      <c r="A83" s="26">
        <v>81</v>
      </c>
      <c r="B83" s="27" t="s">
        <v>38</v>
      </c>
      <c r="C83" s="29" t="s">
        <v>424</v>
      </c>
      <c r="D83" s="29" t="s">
        <v>425</v>
      </c>
      <c r="E83" s="53" t="s">
        <v>426</v>
      </c>
      <c r="F83" s="53">
        <v>1375560</v>
      </c>
      <c r="G83" s="32" t="s">
        <v>41</v>
      </c>
      <c r="H83" s="33" t="s">
        <v>58</v>
      </c>
      <c r="I83" s="29" t="s">
        <v>237</v>
      </c>
      <c r="J83" s="29" t="s">
        <v>219</v>
      </c>
      <c r="K83" s="29" t="s">
        <v>220</v>
      </c>
      <c r="L83" s="29">
        <v>164</v>
      </c>
      <c r="M83" s="30" t="s">
        <v>238</v>
      </c>
      <c r="N83" s="34" t="s">
        <v>177</v>
      </c>
      <c r="O83" s="53">
        <v>41680</v>
      </c>
      <c r="P83" s="60">
        <v>43874</v>
      </c>
      <c r="Q83" s="56">
        <v>43875</v>
      </c>
      <c r="R83" s="54">
        <v>43995</v>
      </c>
      <c r="S83" s="29">
        <v>4</v>
      </c>
      <c r="T83" s="29">
        <v>0</v>
      </c>
      <c r="U83" s="29">
        <f t="shared" si="2"/>
        <v>120</v>
      </c>
      <c r="V83" s="29" t="s">
        <v>104</v>
      </c>
      <c r="W83" s="55">
        <v>16818704</v>
      </c>
      <c r="X83" s="38">
        <f t="shared" si="3"/>
        <v>4204676</v>
      </c>
      <c r="Y83" s="29" t="s">
        <v>427</v>
      </c>
      <c r="Z83" s="29"/>
      <c r="AA83" s="29"/>
      <c r="AB83" s="40"/>
      <c r="AC83" s="48" t="s">
        <v>429</v>
      </c>
    </row>
    <row r="84" spans="1:29" ht="24" customHeight="1" x14ac:dyDescent="0.25">
      <c r="A84" s="26">
        <v>82</v>
      </c>
      <c r="B84" s="27" t="s">
        <v>38</v>
      </c>
      <c r="C84" s="29" t="s">
        <v>430</v>
      </c>
      <c r="D84" s="29" t="s">
        <v>431</v>
      </c>
      <c r="E84" s="44" t="s">
        <v>132</v>
      </c>
      <c r="F84" s="53">
        <v>1377494</v>
      </c>
      <c r="G84" s="32" t="s">
        <v>41</v>
      </c>
      <c r="H84" s="33" t="s">
        <v>58</v>
      </c>
      <c r="I84" s="29" t="s">
        <v>432</v>
      </c>
      <c r="J84" s="29" t="s">
        <v>60</v>
      </c>
      <c r="K84" s="29" t="s">
        <v>61</v>
      </c>
      <c r="L84" s="29">
        <v>158</v>
      </c>
      <c r="M84" s="30" t="s">
        <v>139</v>
      </c>
      <c r="N84" s="34" t="s">
        <v>128</v>
      </c>
      <c r="O84" s="53">
        <v>41954</v>
      </c>
      <c r="P84" s="60">
        <v>43875</v>
      </c>
      <c r="Q84" s="56">
        <v>43878</v>
      </c>
      <c r="R84" s="54">
        <v>43998</v>
      </c>
      <c r="S84" s="29">
        <v>4</v>
      </c>
      <c r="T84" s="29">
        <v>0</v>
      </c>
      <c r="U84" s="29">
        <f t="shared" si="2"/>
        <v>120</v>
      </c>
      <c r="V84" s="29" t="s">
        <v>104</v>
      </c>
      <c r="W84" s="55">
        <v>16818704</v>
      </c>
      <c r="X84" s="38">
        <f t="shared" si="3"/>
        <v>4204676</v>
      </c>
      <c r="Y84" s="29">
        <v>477</v>
      </c>
      <c r="Z84" s="29"/>
      <c r="AA84" s="29"/>
      <c r="AB84" s="40"/>
      <c r="AC84" s="48" t="s">
        <v>433</v>
      </c>
    </row>
    <row r="85" spans="1:29" ht="28.5" customHeight="1" x14ac:dyDescent="0.25">
      <c r="A85" s="26">
        <v>83</v>
      </c>
      <c r="B85" s="27" t="s">
        <v>38</v>
      </c>
      <c r="C85" s="29" t="s">
        <v>434</v>
      </c>
      <c r="D85" s="29" t="s">
        <v>435</v>
      </c>
      <c r="E85" s="29" t="s">
        <v>78</v>
      </c>
      <c r="F85" s="53">
        <v>1376793</v>
      </c>
      <c r="G85" s="32" t="s">
        <v>41</v>
      </c>
      <c r="H85" s="33" t="s">
        <v>58</v>
      </c>
      <c r="I85" s="29" t="s">
        <v>224</v>
      </c>
      <c r="J85" s="29" t="s">
        <v>60</v>
      </c>
      <c r="K85" s="29" t="s">
        <v>61</v>
      </c>
      <c r="L85" s="29">
        <v>153</v>
      </c>
      <c r="M85" s="30" t="s">
        <v>225</v>
      </c>
      <c r="N85" s="34" t="s">
        <v>128</v>
      </c>
      <c r="O85" s="53">
        <v>41872</v>
      </c>
      <c r="P85" s="60">
        <v>43875</v>
      </c>
      <c r="Q85" s="56">
        <v>43878</v>
      </c>
      <c r="R85" s="54">
        <v>43998</v>
      </c>
      <c r="S85" s="29">
        <v>4</v>
      </c>
      <c r="T85" s="29">
        <v>0</v>
      </c>
      <c r="U85" s="29">
        <f t="shared" si="2"/>
        <v>120</v>
      </c>
      <c r="V85" s="29" t="s">
        <v>104</v>
      </c>
      <c r="W85" s="55">
        <v>16818704</v>
      </c>
      <c r="X85" s="38">
        <f t="shared" si="3"/>
        <v>4204676</v>
      </c>
      <c r="Y85" s="29">
        <v>476</v>
      </c>
      <c r="Z85" s="29"/>
      <c r="AA85" s="29"/>
      <c r="AB85" s="40"/>
      <c r="AC85" s="48" t="s">
        <v>436</v>
      </c>
    </row>
    <row r="86" spans="1:29" ht="30" customHeight="1" x14ac:dyDescent="0.25">
      <c r="A86" s="26">
        <v>84</v>
      </c>
      <c r="B86" s="27" t="s">
        <v>38</v>
      </c>
      <c r="C86" s="29" t="s">
        <v>437</v>
      </c>
      <c r="D86" s="29" t="s">
        <v>438</v>
      </c>
      <c r="E86" s="53" t="s">
        <v>319</v>
      </c>
      <c r="F86" s="53">
        <v>1376796</v>
      </c>
      <c r="G86" s="32" t="s">
        <v>41</v>
      </c>
      <c r="H86" s="33" t="s">
        <v>58</v>
      </c>
      <c r="I86" s="29" t="s">
        <v>191</v>
      </c>
      <c r="J86" s="29" t="s">
        <v>60</v>
      </c>
      <c r="K86" s="29" t="s">
        <v>61</v>
      </c>
      <c r="L86" s="29">
        <v>127</v>
      </c>
      <c r="M86" s="30" t="s">
        <v>192</v>
      </c>
      <c r="N86" s="34" t="s">
        <v>102</v>
      </c>
      <c r="O86" s="53">
        <v>41971</v>
      </c>
      <c r="P86" s="60">
        <v>43875</v>
      </c>
      <c r="Q86" s="56">
        <v>43878</v>
      </c>
      <c r="R86" s="54">
        <v>43998</v>
      </c>
      <c r="S86" s="29">
        <v>4</v>
      </c>
      <c r="T86" s="29">
        <v>0</v>
      </c>
      <c r="U86" s="29">
        <f t="shared" si="2"/>
        <v>120</v>
      </c>
      <c r="V86" s="29" t="s">
        <v>104</v>
      </c>
      <c r="W86" s="55">
        <v>16818704</v>
      </c>
      <c r="X86" s="38">
        <f t="shared" si="3"/>
        <v>4204676</v>
      </c>
      <c r="Y86" s="29">
        <v>478</v>
      </c>
      <c r="Z86" s="29"/>
      <c r="AA86" s="29"/>
      <c r="AB86" s="40"/>
      <c r="AC86" s="48" t="s">
        <v>439</v>
      </c>
    </row>
    <row r="87" spans="1:29" ht="26.25" customHeight="1" x14ac:dyDescent="0.25">
      <c r="A87" s="26">
        <v>85</v>
      </c>
      <c r="B87" s="27" t="s">
        <v>38</v>
      </c>
      <c r="C87" s="29" t="s">
        <v>440</v>
      </c>
      <c r="D87" s="29" t="s">
        <v>441</v>
      </c>
      <c r="E87" s="53" t="s">
        <v>217</v>
      </c>
      <c r="F87" s="53">
        <v>1379258</v>
      </c>
      <c r="G87" s="32" t="s">
        <v>41</v>
      </c>
      <c r="H87" s="33" t="s">
        <v>58</v>
      </c>
      <c r="I87" s="29" t="s">
        <v>237</v>
      </c>
      <c r="J87" s="29" t="s">
        <v>219</v>
      </c>
      <c r="K87" s="29" t="s">
        <v>220</v>
      </c>
      <c r="L87" s="29">
        <v>164</v>
      </c>
      <c r="M87" s="30" t="s">
        <v>238</v>
      </c>
      <c r="N87" s="34" t="s">
        <v>177</v>
      </c>
      <c r="O87" s="53">
        <v>41680</v>
      </c>
      <c r="P87" s="60">
        <v>43875</v>
      </c>
      <c r="Q87" s="56">
        <v>43878</v>
      </c>
      <c r="R87" s="54">
        <v>43998</v>
      </c>
      <c r="S87" s="29">
        <v>4</v>
      </c>
      <c r="T87" s="29">
        <v>0</v>
      </c>
      <c r="U87" s="29">
        <f t="shared" si="2"/>
        <v>120</v>
      </c>
      <c r="V87" s="29" t="s">
        <v>104</v>
      </c>
      <c r="W87" s="55">
        <v>16818704</v>
      </c>
      <c r="X87" s="38">
        <f t="shared" si="3"/>
        <v>4204676</v>
      </c>
      <c r="Y87" s="29">
        <v>480</v>
      </c>
      <c r="Z87" s="29"/>
      <c r="AA87" s="29"/>
      <c r="AB87" s="40"/>
      <c r="AC87" s="48" t="s">
        <v>442</v>
      </c>
    </row>
    <row r="88" spans="1:29" ht="26.25" customHeight="1" x14ac:dyDescent="0.25">
      <c r="A88" s="26">
        <v>86</v>
      </c>
      <c r="B88" s="27" t="s">
        <v>38</v>
      </c>
      <c r="C88" s="29" t="s">
        <v>443</v>
      </c>
      <c r="D88" s="29" t="s">
        <v>444</v>
      </c>
      <c r="E88" s="53" t="s">
        <v>334</v>
      </c>
      <c r="F88" s="53">
        <v>1379046</v>
      </c>
      <c r="G88" s="32" t="s">
        <v>41</v>
      </c>
      <c r="H88" s="33" t="s">
        <v>58</v>
      </c>
      <c r="I88" s="29" t="s">
        <v>335</v>
      </c>
      <c r="J88" s="29" t="s">
        <v>60</v>
      </c>
      <c r="K88" s="29" t="s">
        <v>61</v>
      </c>
      <c r="L88" s="29">
        <v>175</v>
      </c>
      <c r="M88" s="30">
        <v>0</v>
      </c>
      <c r="N88" s="34">
        <v>43864</v>
      </c>
      <c r="O88" s="53">
        <v>41980</v>
      </c>
      <c r="P88" s="60">
        <v>43875</v>
      </c>
      <c r="Q88" s="56">
        <v>43878</v>
      </c>
      <c r="R88" s="54">
        <v>43998</v>
      </c>
      <c r="S88" s="29">
        <v>4</v>
      </c>
      <c r="T88" s="29">
        <v>0</v>
      </c>
      <c r="U88" s="29">
        <f t="shared" si="2"/>
        <v>120</v>
      </c>
      <c r="V88" s="29" t="s">
        <v>104</v>
      </c>
      <c r="W88" s="55">
        <v>21600000</v>
      </c>
      <c r="X88" s="38">
        <f t="shared" si="3"/>
        <v>5400000</v>
      </c>
      <c r="Y88" s="29">
        <v>479</v>
      </c>
      <c r="Z88" s="29"/>
      <c r="AA88" s="29"/>
      <c r="AB88" s="40"/>
      <c r="AC88" s="48" t="s">
        <v>445</v>
      </c>
    </row>
    <row r="89" spans="1:29" ht="27.75" customHeight="1" x14ac:dyDescent="0.25">
      <c r="A89" s="26">
        <v>87</v>
      </c>
      <c r="B89" s="27" t="s">
        <v>38</v>
      </c>
      <c r="C89" s="29" t="s">
        <v>446</v>
      </c>
      <c r="D89" s="29" t="s">
        <v>447</v>
      </c>
      <c r="E89" s="44" t="s">
        <v>181</v>
      </c>
      <c r="F89" s="53">
        <v>1383747</v>
      </c>
      <c r="G89" s="32" t="s">
        <v>41</v>
      </c>
      <c r="H89" s="33" t="s">
        <v>58</v>
      </c>
      <c r="I89" s="29" t="s">
        <v>416</v>
      </c>
      <c r="J89" s="29" t="s">
        <v>60</v>
      </c>
      <c r="K89" s="29" t="s">
        <v>61</v>
      </c>
      <c r="L89" s="29">
        <v>143</v>
      </c>
      <c r="M89" s="30">
        <v>0</v>
      </c>
      <c r="N89" s="34" t="s">
        <v>128</v>
      </c>
      <c r="O89" s="53">
        <v>41384</v>
      </c>
      <c r="P89" s="60">
        <v>43878</v>
      </c>
      <c r="Q89" s="56">
        <v>43879</v>
      </c>
      <c r="R89" s="54">
        <v>43999</v>
      </c>
      <c r="S89" s="29">
        <v>4</v>
      </c>
      <c r="T89" s="29">
        <v>0</v>
      </c>
      <c r="U89" s="29">
        <f t="shared" si="2"/>
        <v>120</v>
      </c>
      <c r="V89" s="29" t="s">
        <v>104</v>
      </c>
      <c r="W89" s="55">
        <v>32823508</v>
      </c>
      <c r="X89" s="38">
        <f t="shared" si="3"/>
        <v>8205877</v>
      </c>
      <c r="Y89" s="29">
        <v>484</v>
      </c>
      <c r="Z89" s="29"/>
      <c r="AA89" s="29"/>
      <c r="AB89" s="40"/>
      <c r="AC89" s="48" t="s">
        <v>448</v>
      </c>
    </row>
    <row r="90" spans="1:29" ht="24" customHeight="1" x14ac:dyDescent="0.25">
      <c r="A90" s="26">
        <v>88</v>
      </c>
      <c r="B90" s="27" t="s">
        <v>38</v>
      </c>
      <c r="C90" s="29" t="s">
        <v>449</v>
      </c>
      <c r="D90" s="29" t="s">
        <v>450</v>
      </c>
      <c r="E90" s="53" t="s">
        <v>451</v>
      </c>
      <c r="F90" s="53">
        <v>1384236</v>
      </c>
      <c r="G90" s="32" t="s">
        <v>41</v>
      </c>
      <c r="H90" s="33" t="s">
        <v>58</v>
      </c>
      <c r="I90" s="29" t="s">
        <v>452</v>
      </c>
      <c r="J90" s="29" t="s">
        <v>60</v>
      </c>
      <c r="K90" s="29" t="s">
        <v>61</v>
      </c>
      <c r="L90" s="29">
        <v>158</v>
      </c>
      <c r="M90" s="30" t="s">
        <v>139</v>
      </c>
      <c r="N90" s="34" t="s">
        <v>128</v>
      </c>
      <c r="O90" s="53">
        <v>41954</v>
      </c>
      <c r="P90" s="60">
        <v>43878</v>
      </c>
      <c r="Q90" s="56">
        <v>43879</v>
      </c>
      <c r="R90" s="54">
        <v>43999</v>
      </c>
      <c r="S90" s="29">
        <v>4</v>
      </c>
      <c r="T90" s="29">
        <v>0</v>
      </c>
      <c r="U90" s="29">
        <f t="shared" si="2"/>
        <v>120</v>
      </c>
      <c r="V90" s="29" t="s">
        <v>104</v>
      </c>
      <c r="W90" s="55">
        <v>16818704</v>
      </c>
      <c r="X90" s="38">
        <f t="shared" si="3"/>
        <v>4204676</v>
      </c>
      <c r="Y90" s="29">
        <v>483</v>
      </c>
      <c r="Z90" s="29"/>
      <c r="AA90" s="29"/>
      <c r="AB90" s="40"/>
      <c r="AC90" s="48" t="s">
        <v>453</v>
      </c>
    </row>
    <row r="91" spans="1:29" ht="21.75" customHeight="1" x14ac:dyDescent="0.25">
      <c r="A91" s="26">
        <v>89</v>
      </c>
      <c r="B91" s="27" t="s">
        <v>38</v>
      </c>
      <c r="C91" s="29" t="s">
        <v>454</v>
      </c>
      <c r="D91" s="29" t="s">
        <v>455</v>
      </c>
      <c r="E91" s="53" t="s">
        <v>339</v>
      </c>
      <c r="F91" s="53">
        <v>1385207</v>
      </c>
      <c r="G91" s="32" t="s">
        <v>41</v>
      </c>
      <c r="H91" s="33" t="s">
        <v>58</v>
      </c>
      <c r="I91" s="29" t="s">
        <v>320</v>
      </c>
      <c r="J91" s="29" t="s">
        <v>60</v>
      </c>
      <c r="K91" s="29" t="s">
        <v>61</v>
      </c>
      <c r="L91" s="29">
        <v>177</v>
      </c>
      <c r="M91" s="30" t="s">
        <v>225</v>
      </c>
      <c r="N91" s="34">
        <v>43864</v>
      </c>
      <c r="O91" s="53">
        <v>41397</v>
      </c>
      <c r="P91" s="60">
        <v>43878</v>
      </c>
      <c r="Q91" s="56">
        <v>43879</v>
      </c>
      <c r="R91" s="54">
        <v>43999</v>
      </c>
      <c r="S91" s="29">
        <v>4</v>
      </c>
      <c r="T91" s="29">
        <v>0</v>
      </c>
      <c r="U91" s="29">
        <f t="shared" si="2"/>
        <v>120</v>
      </c>
      <c r="V91" s="29" t="s">
        <v>104</v>
      </c>
      <c r="W91" s="55">
        <v>16818704</v>
      </c>
      <c r="X91" s="38">
        <f t="shared" si="3"/>
        <v>4204676</v>
      </c>
      <c r="Y91" s="29">
        <v>485</v>
      </c>
      <c r="Z91" s="29"/>
      <c r="AA91" s="29"/>
      <c r="AB91" s="40"/>
      <c r="AC91" s="48" t="s">
        <v>456</v>
      </c>
    </row>
    <row r="92" spans="1:29" ht="29.25" customHeight="1" x14ac:dyDescent="0.25">
      <c r="A92" s="26">
        <v>90</v>
      </c>
      <c r="B92" s="27" t="s">
        <v>38</v>
      </c>
      <c r="C92" s="29" t="s">
        <v>457</v>
      </c>
      <c r="D92" s="29" t="s">
        <v>458</v>
      </c>
      <c r="E92" s="53" t="s">
        <v>250</v>
      </c>
      <c r="F92" s="53">
        <v>1384666</v>
      </c>
      <c r="G92" s="32" t="s">
        <v>41</v>
      </c>
      <c r="H92" s="33" t="s">
        <v>58</v>
      </c>
      <c r="I92" s="29" t="s">
        <v>459</v>
      </c>
      <c r="J92" s="29" t="s">
        <v>60</v>
      </c>
      <c r="K92" s="29" t="s">
        <v>61</v>
      </c>
      <c r="L92" s="29">
        <v>135</v>
      </c>
      <c r="M92" s="30" t="s">
        <v>252</v>
      </c>
      <c r="N92" s="34" t="s">
        <v>128</v>
      </c>
      <c r="O92" s="53">
        <v>41228</v>
      </c>
      <c r="P92" s="60">
        <v>43878</v>
      </c>
      <c r="Q92" s="56">
        <v>43879</v>
      </c>
      <c r="R92" s="54">
        <v>43999</v>
      </c>
      <c r="S92" s="29">
        <v>4</v>
      </c>
      <c r="T92" s="29">
        <v>0</v>
      </c>
      <c r="U92" s="29">
        <f t="shared" si="2"/>
        <v>120</v>
      </c>
      <c r="V92" s="29" t="s">
        <v>104</v>
      </c>
      <c r="W92" s="55">
        <v>22800000</v>
      </c>
      <c r="X92" s="38">
        <f t="shared" si="3"/>
        <v>5700000</v>
      </c>
      <c r="Y92" s="29">
        <v>486</v>
      </c>
      <c r="Z92" s="29"/>
      <c r="AA92" s="29"/>
      <c r="AB92" s="40"/>
      <c r="AC92" s="48" t="s">
        <v>460</v>
      </c>
    </row>
    <row r="93" spans="1:29" ht="24.75" customHeight="1" x14ac:dyDescent="0.25">
      <c r="A93" s="26">
        <v>91</v>
      </c>
      <c r="B93" s="27" t="s">
        <v>38</v>
      </c>
      <c r="C93" s="29" t="s">
        <v>461</v>
      </c>
      <c r="D93" s="29" t="s">
        <v>462</v>
      </c>
      <c r="E93" s="53" t="s">
        <v>250</v>
      </c>
      <c r="F93" s="53">
        <v>1386009</v>
      </c>
      <c r="G93" s="32" t="s">
        <v>41</v>
      </c>
      <c r="H93" s="33" t="s">
        <v>58</v>
      </c>
      <c r="I93" s="29" t="s">
        <v>416</v>
      </c>
      <c r="J93" s="29" t="s">
        <v>60</v>
      </c>
      <c r="K93" s="29" t="s">
        <v>61</v>
      </c>
      <c r="L93" s="29">
        <v>143</v>
      </c>
      <c r="M93" s="30">
        <v>0</v>
      </c>
      <c r="N93" s="34" t="s">
        <v>128</v>
      </c>
      <c r="O93" s="53">
        <v>41384</v>
      </c>
      <c r="P93" s="60">
        <v>43878</v>
      </c>
      <c r="Q93" s="56">
        <v>43879</v>
      </c>
      <c r="R93" s="54">
        <v>43999</v>
      </c>
      <c r="S93" s="29">
        <v>4</v>
      </c>
      <c r="T93" s="29">
        <v>0</v>
      </c>
      <c r="U93" s="29">
        <f t="shared" si="2"/>
        <v>120</v>
      </c>
      <c r="V93" s="29" t="s">
        <v>104</v>
      </c>
      <c r="W93" s="55">
        <v>32823508</v>
      </c>
      <c r="X93" s="38">
        <f t="shared" si="3"/>
        <v>8205877</v>
      </c>
      <c r="Y93" s="29">
        <v>487</v>
      </c>
      <c r="Z93" s="29"/>
      <c r="AA93" s="29"/>
      <c r="AB93" s="40"/>
      <c r="AC93" s="48" t="s">
        <v>463</v>
      </c>
    </row>
    <row r="94" spans="1:29" ht="25.5" customHeight="1" x14ac:dyDescent="0.25">
      <c r="A94" s="26">
        <v>92</v>
      </c>
      <c r="B94" s="27" t="s">
        <v>38</v>
      </c>
      <c r="C94" s="29" t="s">
        <v>464</v>
      </c>
      <c r="D94" s="29" t="s">
        <v>465</v>
      </c>
      <c r="E94" s="53" t="s">
        <v>250</v>
      </c>
      <c r="F94" s="53">
        <v>1388317</v>
      </c>
      <c r="G94" s="32" t="s">
        <v>41</v>
      </c>
      <c r="H94" s="33" t="s">
        <v>58</v>
      </c>
      <c r="I94" s="29" t="s">
        <v>459</v>
      </c>
      <c r="J94" s="29" t="s">
        <v>60</v>
      </c>
      <c r="K94" s="29" t="s">
        <v>61</v>
      </c>
      <c r="L94" s="29">
        <v>135</v>
      </c>
      <c r="M94" s="30" t="s">
        <v>252</v>
      </c>
      <c r="N94" s="34" t="s">
        <v>128</v>
      </c>
      <c r="O94" s="53">
        <v>41228</v>
      </c>
      <c r="P94" s="60">
        <v>43879</v>
      </c>
      <c r="Q94" s="56">
        <v>43880</v>
      </c>
      <c r="R94" s="54">
        <v>44000</v>
      </c>
      <c r="S94" s="29">
        <v>4</v>
      </c>
      <c r="T94" s="29">
        <v>0</v>
      </c>
      <c r="U94" s="29">
        <f t="shared" si="2"/>
        <v>120</v>
      </c>
      <c r="V94" s="29" t="s">
        <v>104</v>
      </c>
      <c r="W94" s="55">
        <v>22800000</v>
      </c>
      <c r="X94" s="38">
        <f t="shared" si="3"/>
        <v>5700000</v>
      </c>
      <c r="Y94" s="29">
        <v>488</v>
      </c>
      <c r="Z94" s="29"/>
      <c r="AA94" s="29"/>
      <c r="AB94" s="40"/>
      <c r="AC94" s="48" t="s">
        <v>466</v>
      </c>
    </row>
    <row r="95" spans="1:29" ht="24.75" customHeight="1" x14ac:dyDescent="0.25">
      <c r="A95" s="26">
        <v>93</v>
      </c>
      <c r="B95" s="27" t="s">
        <v>38</v>
      </c>
      <c r="C95" s="29" t="s">
        <v>467</v>
      </c>
      <c r="D95" s="29" t="s">
        <v>468</v>
      </c>
      <c r="E95" s="53" t="s">
        <v>319</v>
      </c>
      <c r="F95" s="53">
        <v>1388019</v>
      </c>
      <c r="G95" s="32" t="s">
        <v>41</v>
      </c>
      <c r="H95" s="33" t="s">
        <v>58</v>
      </c>
      <c r="I95" s="29" t="s">
        <v>406</v>
      </c>
      <c r="J95" s="29" t="s">
        <v>60</v>
      </c>
      <c r="K95" s="29" t="s">
        <v>61</v>
      </c>
      <c r="L95" s="29">
        <v>178</v>
      </c>
      <c r="M95" s="30" t="s">
        <v>341</v>
      </c>
      <c r="N95" s="34">
        <v>43864</v>
      </c>
      <c r="O95" s="53">
        <v>41947</v>
      </c>
      <c r="P95" s="60">
        <v>43879</v>
      </c>
      <c r="Q95" s="56">
        <v>43880</v>
      </c>
      <c r="R95" s="54">
        <v>44000</v>
      </c>
      <c r="S95" s="29">
        <v>4</v>
      </c>
      <c r="T95" s="29">
        <v>0</v>
      </c>
      <c r="U95" s="29">
        <f t="shared" si="2"/>
        <v>120</v>
      </c>
      <c r="V95" s="29" t="s">
        <v>104</v>
      </c>
      <c r="W95" s="55">
        <v>7373544</v>
      </c>
      <c r="X95" s="38">
        <f t="shared" si="3"/>
        <v>1843386</v>
      </c>
      <c r="Y95" s="29">
        <v>489</v>
      </c>
      <c r="Z95" s="29"/>
      <c r="AA95" s="29"/>
      <c r="AB95" s="40"/>
      <c r="AC95" s="48" t="s">
        <v>469</v>
      </c>
    </row>
    <row r="96" spans="1:29" ht="25.5" customHeight="1" x14ac:dyDescent="0.25">
      <c r="A96" s="26">
        <v>94</v>
      </c>
      <c r="B96" s="27" t="s">
        <v>38</v>
      </c>
      <c r="C96" s="29" t="s">
        <v>470</v>
      </c>
      <c r="D96" s="29" t="s">
        <v>471</v>
      </c>
      <c r="E96" s="53" t="s">
        <v>250</v>
      </c>
      <c r="F96" s="53">
        <v>1389063</v>
      </c>
      <c r="G96" s="32" t="s">
        <v>41</v>
      </c>
      <c r="H96" s="33" t="s">
        <v>58</v>
      </c>
      <c r="I96" s="29" t="s">
        <v>472</v>
      </c>
      <c r="J96" s="29" t="s">
        <v>60</v>
      </c>
      <c r="K96" s="29" t="s">
        <v>61</v>
      </c>
      <c r="L96" s="29">
        <v>144</v>
      </c>
      <c r="M96" s="30">
        <v>0</v>
      </c>
      <c r="N96" s="34" t="s">
        <v>128</v>
      </c>
      <c r="O96" s="53">
        <v>41381</v>
      </c>
      <c r="P96" s="60">
        <v>43879</v>
      </c>
      <c r="Q96" s="56">
        <v>43880</v>
      </c>
      <c r="R96" s="54">
        <v>44000</v>
      </c>
      <c r="S96" s="29">
        <v>4</v>
      </c>
      <c r="T96" s="29">
        <v>0</v>
      </c>
      <c r="U96" s="29">
        <f t="shared" si="2"/>
        <v>120</v>
      </c>
      <c r="V96" s="29" t="s">
        <v>104</v>
      </c>
      <c r="W96" s="55">
        <v>28400000</v>
      </c>
      <c r="X96" s="38">
        <f t="shared" si="3"/>
        <v>7100000</v>
      </c>
      <c r="Y96" s="29">
        <v>490</v>
      </c>
      <c r="Z96" s="29"/>
      <c r="AA96" s="29"/>
      <c r="AB96" s="40"/>
      <c r="AC96" s="48" t="s">
        <v>473</v>
      </c>
    </row>
    <row r="97" spans="1:29" ht="27.75" customHeight="1" x14ac:dyDescent="0.25">
      <c r="A97" s="26">
        <v>95</v>
      </c>
      <c r="B97" s="27" t="s">
        <v>38</v>
      </c>
      <c r="C97" s="29" t="s">
        <v>474</v>
      </c>
      <c r="D97" s="29" t="s">
        <v>475</v>
      </c>
      <c r="E97" s="44" t="s">
        <v>69</v>
      </c>
      <c r="F97" s="53">
        <v>1395733</v>
      </c>
      <c r="G97" s="32" t="s">
        <v>41</v>
      </c>
      <c r="H97" s="33" t="s">
        <v>58</v>
      </c>
      <c r="I97" s="29" t="s">
        <v>476</v>
      </c>
      <c r="J97" s="29" t="s">
        <v>71</v>
      </c>
      <c r="K97" s="29" t="s">
        <v>72</v>
      </c>
      <c r="L97" s="29">
        <v>195</v>
      </c>
      <c r="M97" s="30" t="s">
        <v>110</v>
      </c>
      <c r="N97" s="34">
        <v>43881</v>
      </c>
      <c r="O97" s="53">
        <v>47578</v>
      </c>
      <c r="P97" s="60">
        <v>43880</v>
      </c>
      <c r="Q97" s="56">
        <v>43881</v>
      </c>
      <c r="R97" s="54">
        <v>44001</v>
      </c>
      <c r="S97" s="29">
        <v>4</v>
      </c>
      <c r="T97" s="29">
        <v>0</v>
      </c>
      <c r="U97" s="29">
        <f t="shared" si="2"/>
        <v>120</v>
      </c>
      <c r="V97" s="29" t="s">
        <v>104</v>
      </c>
      <c r="W97" s="55">
        <v>9000000</v>
      </c>
      <c r="X97" s="38">
        <f t="shared" si="3"/>
        <v>2250000</v>
      </c>
      <c r="Y97" s="29">
        <v>498</v>
      </c>
      <c r="Z97" s="29"/>
      <c r="AA97" s="29"/>
      <c r="AB97" s="40"/>
      <c r="AC97" s="48" t="s">
        <v>477</v>
      </c>
    </row>
    <row r="98" spans="1:29" ht="26.25" customHeight="1" x14ac:dyDescent="0.25">
      <c r="A98" s="26">
        <v>96</v>
      </c>
      <c r="B98" s="27" t="s">
        <v>38</v>
      </c>
      <c r="C98" s="29" t="s">
        <v>478</v>
      </c>
      <c r="D98" s="29" t="s">
        <v>479</v>
      </c>
      <c r="E98" s="44" t="s">
        <v>480</v>
      </c>
      <c r="F98" s="53">
        <v>1392499</v>
      </c>
      <c r="G98" s="32" t="s">
        <v>41</v>
      </c>
      <c r="H98" s="33" t="s">
        <v>58</v>
      </c>
      <c r="I98" s="29" t="s">
        <v>481</v>
      </c>
      <c r="J98" s="29" t="s">
        <v>60</v>
      </c>
      <c r="K98" s="29" t="s">
        <v>61</v>
      </c>
      <c r="L98" s="29">
        <v>191</v>
      </c>
      <c r="M98" s="30">
        <v>0</v>
      </c>
      <c r="N98" s="34">
        <v>43880</v>
      </c>
      <c r="O98" s="53">
        <v>42061</v>
      </c>
      <c r="P98" s="60">
        <v>43880</v>
      </c>
      <c r="Q98" s="56">
        <v>43881</v>
      </c>
      <c r="R98" s="54">
        <v>44001</v>
      </c>
      <c r="S98" s="29">
        <v>4</v>
      </c>
      <c r="T98" s="29">
        <v>0</v>
      </c>
      <c r="U98" s="29">
        <f t="shared" si="2"/>
        <v>120</v>
      </c>
      <c r="V98" s="29" t="s">
        <v>104</v>
      </c>
      <c r="W98" s="55">
        <v>16818704</v>
      </c>
      <c r="X98" s="38">
        <f t="shared" si="3"/>
        <v>4204676</v>
      </c>
      <c r="Y98" s="29">
        <v>495</v>
      </c>
      <c r="Z98" s="29"/>
      <c r="AA98" s="29"/>
      <c r="AB98" s="40"/>
      <c r="AC98" s="48" t="s">
        <v>482</v>
      </c>
    </row>
    <row r="99" spans="1:29" ht="21.75" customHeight="1" x14ac:dyDescent="0.25">
      <c r="A99" s="26">
        <v>97</v>
      </c>
      <c r="B99" s="27" t="s">
        <v>38</v>
      </c>
      <c r="C99" s="29" t="s">
        <v>483</v>
      </c>
      <c r="D99" s="29" t="s">
        <v>484</v>
      </c>
      <c r="E99" s="44" t="s">
        <v>480</v>
      </c>
      <c r="F99" s="53">
        <v>1393214</v>
      </c>
      <c r="G99" s="32" t="s">
        <v>41</v>
      </c>
      <c r="H99" s="33" t="s">
        <v>58</v>
      </c>
      <c r="I99" s="29" t="s">
        <v>485</v>
      </c>
      <c r="J99" s="29" t="s">
        <v>60</v>
      </c>
      <c r="K99" s="29" t="s">
        <v>61</v>
      </c>
      <c r="L99" s="29">
        <v>190</v>
      </c>
      <c r="M99" s="30" t="s">
        <v>117</v>
      </c>
      <c r="N99" s="34">
        <v>43880</v>
      </c>
      <c r="O99" s="53">
        <v>42057</v>
      </c>
      <c r="P99" s="60">
        <v>43880</v>
      </c>
      <c r="Q99" s="56">
        <v>43881</v>
      </c>
      <c r="R99" s="54">
        <v>44001</v>
      </c>
      <c r="S99" s="29">
        <v>4</v>
      </c>
      <c r="T99" s="29">
        <v>0</v>
      </c>
      <c r="U99" s="29">
        <f t="shared" si="2"/>
        <v>120</v>
      </c>
      <c r="V99" s="29" t="s">
        <v>104</v>
      </c>
      <c r="W99" s="55">
        <v>16818704</v>
      </c>
      <c r="X99" s="38">
        <f t="shared" si="3"/>
        <v>4204676</v>
      </c>
      <c r="Y99" s="29">
        <v>494</v>
      </c>
      <c r="Z99" s="29"/>
      <c r="AA99" s="29"/>
      <c r="AB99" s="40"/>
      <c r="AC99" s="48" t="s">
        <v>486</v>
      </c>
    </row>
    <row r="100" spans="1:29" ht="24.75" customHeight="1" x14ac:dyDescent="0.25">
      <c r="A100" s="26">
        <v>98</v>
      </c>
      <c r="B100" s="27" t="s">
        <v>38</v>
      </c>
      <c r="C100" s="29" t="s">
        <v>487</v>
      </c>
      <c r="D100" s="29" t="s">
        <v>488</v>
      </c>
      <c r="E100" s="53" t="s">
        <v>217</v>
      </c>
      <c r="F100" s="53">
        <v>1394552</v>
      </c>
      <c r="G100" s="32" t="s">
        <v>41</v>
      </c>
      <c r="H100" s="33" t="s">
        <v>58</v>
      </c>
      <c r="I100" s="29" t="s">
        <v>489</v>
      </c>
      <c r="J100" s="29" t="s">
        <v>219</v>
      </c>
      <c r="K100" s="29" t="s">
        <v>220</v>
      </c>
      <c r="L100" s="29">
        <v>166</v>
      </c>
      <c r="M100" s="30" t="s">
        <v>490</v>
      </c>
      <c r="N100" s="34" t="s">
        <v>177</v>
      </c>
      <c r="O100" s="53">
        <v>41703</v>
      </c>
      <c r="P100" s="60">
        <v>43881</v>
      </c>
      <c r="Q100" s="56">
        <v>43882</v>
      </c>
      <c r="R100" s="54">
        <v>44002</v>
      </c>
      <c r="S100" s="29">
        <v>4</v>
      </c>
      <c r="T100" s="29">
        <v>0</v>
      </c>
      <c r="U100" s="29">
        <f t="shared" si="2"/>
        <v>120</v>
      </c>
      <c r="V100" s="29" t="s">
        <v>104</v>
      </c>
      <c r="W100" s="55">
        <v>21932000</v>
      </c>
      <c r="X100" s="38">
        <f t="shared" si="3"/>
        <v>5483000</v>
      </c>
      <c r="Y100" s="29">
        <v>496</v>
      </c>
      <c r="Z100" s="29"/>
      <c r="AA100" s="29"/>
      <c r="AB100" s="40"/>
      <c r="AC100" s="48" t="s">
        <v>491</v>
      </c>
    </row>
    <row r="101" spans="1:29" ht="26.25" customHeight="1" x14ac:dyDescent="0.25">
      <c r="A101" s="26">
        <v>99</v>
      </c>
      <c r="B101" s="27" t="s">
        <v>38</v>
      </c>
      <c r="C101" s="29" t="s">
        <v>492</v>
      </c>
      <c r="D101" s="29" t="s">
        <v>493</v>
      </c>
      <c r="E101" s="29" t="s">
        <v>494</v>
      </c>
      <c r="F101" s="53">
        <v>1395314</v>
      </c>
      <c r="G101" s="32" t="s">
        <v>41</v>
      </c>
      <c r="H101" s="33" t="s">
        <v>58</v>
      </c>
      <c r="I101" s="29" t="s">
        <v>495</v>
      </c>
      <c r="J101" s="29" t="s">
        <v>60</v>
      </c>
      <c r="K101" s="29" t="s">
        <v>61</v>
      </c>
      <c r="L101" s="29">
        <v>180</v>
      </c>
      <c r="M101" s="30" t="s">
        <v>496</v>
      </c>
      <c r="N101" s="34">
        <v>43865</v>
      </c>
      <c r="O101" s="53">
        <v>42420</v>
      </c>
      <c r="P101" s="60">
        <v>43881</v>
      </c>
      <c r="Q101" s="56">
        <v>43882</v>
      </c>
      <c r="R101" s="54">
        <v>44002</v>
      </c>
      <c r="S101" s="29">
        <v>4</v>
      </c>
      <c r="T101" s="29">
        <v>0</v>
      </c>
      <c r="U101" s="29">
        <f t="shared" si="2"/>
        <v>120</v>
      </c>
      <c r="V101" s="29" t="s">
        <v>104</v>
      </c>
      <c r="W101" s="55">
        <v>26298976</v>
      </c>
      <c r="X101" s="38">
        <f t="shared" si="3"/>
        <v>6574744</v>
      </c>
      <c r="Y101" s="29">
        <v>497</v>
      </c>
      <c r="Z101" s="29"/>
      <c r="AA101" s="29"/>
      <c r="AB101" s="40"/>
      <c r="AC101" s="48" t="s">
        <v>497</v>
      </c>
    </row>
    <row r="102" spans="1:29" ht="24.75" customHeight="1" x14ac:dyDescent="0.25">
      <c r="A102" s="26">
        <v>100</v>
      </c>
      <c r="B102" s="27" t="s">
        <v>38</v>
      </c>
      <c r="C102" s="29" t="s">
        <v>498</v>
      </c>
      <c r="D102" s="29" t="s">
        <v>499</v>
      </c>
      <c r="E102" s="29" t="s">
        <v>78</v>
      </c>
      <c r="F102" s="53">
        <v>1395338</v>
      </c>
      <c r="G102" s="32" t="s">
        <v>41</v>
      </c>
      <c r="H102" s="33" t="s">
        <v>58</v>
      </c>
      <c r="I102" s="29" t="s">
        <v>79</v>
      </c>
      <c r="J102" s="29" t="s">
        <v>60</v>
      </c>
      <c r="K102" s="29" t="s">
        <v>61</v>
      </c>
      <c r="L102" s="29">
        <v>192</v>
      </c>
      <c r="M102" s="30" t="s">
        <v>500</v>
      </c>
      <c r="N102" s="34">
        <v>43880</v>
      </c>
      <c r="O102" s="53">
        <v>43419</v>
      </c>
      <c r="P102" s="60">
        <v>43881</v>
      </c>
      <c r="Q102" s="56">
        <v>43882</v>
      </c>
      <c r="R102" s="54">
        <v>44002</v>
      </c>
      <c r="S102" s="29">
        <v>4</v>
      </c>
      <c r="T102" s="29">
        <v>0</v>
      </c>
      <c r="U102" s="29">
        <f t="shared" si="2"/>
        <v>120</v>
      </c>
      <c r="V102" s="29" t="s">
        <v>104</v>
      </c>
      <c r="W102" s="55">
        <v>7022724</v>
      </c>
      <c r="X102" s="38">
        <f t="shared" si="3"/>
        <v>1755681</v>
      </c>
      <c r="Y102" s="29">
        <v>499</v>
      </c>
      <c r="Z102" s="29"/>
      <c r="AA102" s="29"/>
      <c r="AB102" s="40"/>
      <c r="AC102" s="48" t="s">
        <v>501</v>
      </c>
    </row>
    <row r="103" spans="1:29" ht="24" customHeight="1" x14ac:dyDescent="0.25">
      <c r="A103" s="26">
        <v>101</v>
      </c>
      <c r="B103" s="27" t="s">
        <v>38</v>
      </c>
      <c r="C103" s="29" t="s">
        <v>502</v>
      </c>
      <c r="D103" s="29" t="s">
        <v>503</v>
      </c>
      <c r="E103" s="44" t="s">
        <v>504</v>
      </c>
      <c r="F103" s="53">
        <v>1395787</v>
      </c>
      <c r="G103" s="32" t="s">
        <v>41</v>
      </c>
      <c r="H103" s="33" t="s">
        <v>58</v>
      </c>
      <c r="I103" s="29" t="s">
        <v>505</v>
      </c>
      <c r="J103" s="29" t="s">
        <v>71</v>
      </c>
      <c r="K103" s="29" t="s">
        <v>72</v>
      </c>
      <c r="L103" s="29">
        <v>193</v>
      </c>
      <c r="M103" s="30">
        <v>0</v>
      </c>
      <c r="N103" s="34">
        <v>43881</v>
      </c>
      <c r="O103" s="53">
        <v>41642</v>
      </c>
      <c r="P103" s="60">
        <v>43881</v>
      </c>
      <c r="Q103" s="56">
        <v>43882</v>
      </c>
      <c r="R103" s="54">
        <v>44002</v>
      </c>
      <c r="S103" s="29">
        <v>4</v>
      </c>
      <c r="T103" s="29">
        <v>0</v>
      </c>
      <c r="U103" s="29">
        <f t="shared" si="2"/>
        <v>120</v>
      </c>
      <c r="V103" s="29" t="s">
        <v>104</v>
      </c>
      <c r="W103" s="55">
        <v>16818704</v>
      </c>
      <c r="X103" s="38">
        <f t="shared" si="3"/>
        <v>4204676</v>
      </c>
      <c r="Y103" s="29">
        <v>500</v>
      </c>
      <c r="Z103" s="29"/>
      <c r="AA103" s="29"/>
      <c r="AB103" s="40"/>
      <c r="AC103" s="48" t="s">
        <v>506</v>
      </c>
    </row>
    <row r="104" spans="1:29" ht="22.5" customHeight="1" x14ac:dyDescent="0.25">
      <c r="A104" s="26">
        <v>102</v>
      </c>
      <c r="B104" s="27" t="s">
        <v>38</v>
      </c>
      <c r="C104" s="29" t="s">
        <v>507</v>
      </c>
      <c r="D104" s="29" t="s">
        <v>508</v>
      </c>
      <c r="E104" s="53" t="s">
        <v>200</v>
      </c>
      <c r="F104" s="53">
        <v>1396115</v>
      </c>
      <c r="G104" s="32" t="s">
        <v>41</v>
      </c>
      <c r="H104" s="33" t="s">
        <v>58</v>
      </c>
      <c r="I104" s="29" t="s">
        <v>201</v>
      </c>
      <c r="J104" s="29" t="s">
        <v>60</v>
      </c>
      <c r="K104" s="29" t="s">
        <v>61</v>
      </c>
      <c r="L104" s="29">
        <v>150</v>
      </c>
      <c r="M104" s="30" t="s">
        <v>101</v>
      </c>
      <c r="N104" s="34" t="s">
        <v>128</v>
      </c>
      <c r="O104" s="53">
        <v>47317</v>
      </c>
      <c r="P104" s="60">
        <v>43881</v>
      </c>
      <c r="Q104" s="56">
        <v>43882</v>
      </c>
      <c r="R104" s="54">
        <v>44002</v>
      </c>
      <c r="S104" s="29">
        <v>4</v>
      </c>
      <c r="T104" s="29">
        <v>0</v>
      </c>
      <c r="U104" s="29">
        <f t="shared" si="2"/>
        <v>120</v>
      </c>
      <c r="V104" s="29" t="s">
        <v>104</v>
      </c>
      <c r="W104" s="55">
        <v>8400000</v>
      </c>
      <c r="X104" s="38">
        <f t="shared" si="3"/>
        <v>2100000</v>
      </c>
      <c r="Y104" s="29">
        <v>502</v>
      </c>
      <c r="Z104" s="29"/>
      <c r="AA104" s="29"/>
      <c r="AB104" s="40"/>
      <c r="AC104" s="48" t="s">
        <v>509</v>
      </c>
    </row>
    <row r="105" spans="1:29" ht="23.25" customHeight="1" x14ac:dyDescent="0.25">
      <c r="A105" s="26">
        <v>103</v>
      </c>
      <c r="B105" s="27" t="s">
        <v>38</v>
      </c>
      <c r="C105" s="29" t="s">
        <v>510</v>
      </c>
      <c r="D105" s="29" t="s">
        <v>511</v>
      </c>
      <c r="E105" s="44" t="s">
        <v>512</v>
      </c>
      <c r="F105" s="53">
        <v>1395872</v>
      </c>
      <c r="G105" s="32" t="s">
        <v>41</v>
      </c>
      <c r="H105" s="33" t="s">
        <v>58</v>
      </c>
      <c r="I105" s="29" t="s">
        <v>513</v>
      </c>
      <c r="J105" s="29" t="s">
        <v>60</v>
      </c>
      <c r="K105" s="29" t="s">
        <v>61</v>
      </c>
      <c r="L105" s="29">
        <v>125</v>
      </c>
      <c r="M105" s="30">
        <v>0</v>
      </c>
      <c r="N105" s="34" t="s">
        <v>102</v>
      </c>
      <c r="O105" s="53">
        <v>42098</v>
      </c>
      <c r="P105" s="60">
        <v>43881</v>
      </c>
      <c r="Q105" s="56">
        <v>43882</v>
      </c>
      <c r="R105" s="54">
        <v>44002</v>
      </c>
      <c r="S105" s="29">
        <v>4</v>
      </c>
      <c r="T105" s="29">
        <v>0</v>
      </c>
      <c r="U105" s="29">
        <f t="shared" si="2"/>
        <v>120</v>
      </c>
      <c r="V105" s="29" t="s">
        <v>104</v>
      </c>
      <c r="W105" s="55">
        <v>7022424</v>
      </c>
      <c r="X105" s="38">
        <f t="shared" si="3"/>
        <v>1755606</v>
      </c>
      <c r="Y105" s="29">
        <v>501</v>
      </c>
      <c r="Z105" s="29"/>
      <c r="AA105" s="29"/>
      <c r="AB105" s="40"/>
      <c r="AC105" s="48" t="s">
        <v>514</v>
      </c>
    </row>
    <row r="106" spans="1:29" ht="25.5" customHeight="1" x14ac:dyDescent="0.25">
      <c r="A106" s="26">
        <v>104</v>
      </c>
      <c r="B106" s="27" t="s">
        <v>38</v>
      </c>
      <c r="C106" s="29" t="s">
        <v>515</v>
      </c>
      <c r="D106" s="29" t="s">
        <v>516</v>
      </c>
      <c r="E106" s="53" t="s">
        <v>517</v>
      </c>
      <c r="F106" s="53">
        <v>1396121</v>
      </c>
      <c r="G106" s="32" t="s">
        <v>41</v>
      </c>
      <c r="H106" s="33" t="s">
        <v>58</v>
      </c>
      <c r="I106" s="29" t="s">
        <v>518</v>
      </c>
      <c r="J106" s="29" t="s">
        <v>60</v>
      </c>
      <c r="K106" s="29" t="s">
        <v>61</v>
      </c>
      <c r="L106" s="29">
        <v>128</v>
      </c>
      <c r="M106" s="30" t="s">
        <v>163</v>
      </c>
      <c r="N106" s="34" t="s">
        <v>102</v>
      </c>
      <c r="O106" s="53">
        <v>42040</v>
      </c>
      <c r="P106" s="60">
        <v>43881</v>
      </c>
      <c r="Q106" s="56">
        <v>43882</v>
      </c>
      <c r="R106" s="54">
        <v>44002</v>
      </c>
      <c r="S106" s="29">
        <v>4</v>
      </c>
      <c r="T106" s="29">
        <v>0</v>
      </c>
      <c r="U106" s="29">
        <f t="shared" si="2"/>
        <v>120</v>
      </c>
      <c r="V106" s="29" t="s">
        <v>104</v>
      </c>
      <c r="W106" s="55">
        <v>21600000</v>
      </c>
      <c r="X106" s="38">
        <f t="shared" si="3"/>
        <v>5400000</v>
      </c>
      <c r="Y106" s="29">
        <v>503</v>
      </c>
      <c r="Z106" s="29"/>
      <c r="AA106" s="29"/>
      <c r="AB106" s="40"/>
      <c r="AC106" s="48" t="s">
        <v>519</v>
      </c>
    </row>
    <row r="107" spans="1:29" ht="21.75" customHeight="1" x14ac:dyDescent="0.25">
      <c r="A107" s="26">
        <v>105</v>
      </c>
      <c r="B107" s="27" t="s">
        <v>38</v>
      </c>
      <c r="C107" s="29" t="s">
        <v>520</v>
      </c>
      <c r="D107" s="29" t="s">
        <v>521</v>
      </c>
      <c r="E107" s="29" t="s">
        <v>373</v>
      </c>
      <c r="F107" s="53">
        <v>1397489</v>
      </c>
      <c r="G107" s="32" t="s">
        <v>41</v>
      </c>
      <c r="H107" s="33" t="s">
        <v>58</v>
      </c>
      <c r="I107" s="29" t="s">
        <v>522</v>
      </c>
      <c r="J107" s="29" t="s">
        <v>60</v>
      </c>
      <c r="K107" s="29" t="s">
        <v>61</v>
      </c>
      <c r="L107" s="29">
        <v>171</v>
      </c>
      <c r="M107" s="30">
        <v>0</v>
      </c>
      <c r="N107" s="34" t="s">
        <v>177</v>
      </c>
      <c r="O107" s="53">
        <v>41338</v>
      </c>
      <c r="P107" s="60">
        <v>43882</v>
      </c>
      <c r="Q107" s="56">
        <v>43885</v>
      </c>
      <c r="R107" s="54">
        <v>44005</v>
      </c>
      <c r="S107" s="29">
        <v>4</v>
      </c>
      <c r="T107" s="29">
        <v>0</v>
      </c>
      <c r="U107" s="29">
        <f t="shared" si="2"/>
        <v>120</v>
      </c>
      <c r="V107" s="29" t="s">
        <v>104</v>
      </c>
      <c r="W107" s="55">
        <v>7022424</v>
      </c>
      <c r="X107" s="38">
        <f t="shared" si="3"/>
        <v>1755606</v>
      </c>
      <c r="Y107" s="31" t="s">
        <v>428</v>
      </c>
      <c r="Z107" s="29"/>
      <c r="AA107" s="29"/>
      <c r="AB107" s="40"/>
      <c r="AC107" s="48" t="s">
        <v>523</v>
      </c>
    </row>
    <row r="108" spans="1:29" ht="21.75" customHeight="1" x14ac:dyDescent="0.25">
      <c r="A108" s="26">
        <v>106</v>
      </c>
      <c r="B108" s="27" t="s">
        <v>38</v>
      </c>
      <c r="C108" s="29" t="s">
        <v>524</v>
      </c>
      <c r="D108" s="29" t="s">
        <v>525</v>
      </c>
      <c r="E108" s="44" t="s">
        <v>69</v>
      </c>
      <c r="F108" s="53">
        <v>1397372</v>
      </c>
      <c r="G108" s="32" t="s">
        <v>41</v>
      </c>
      <c r="H108" s="33" t="s">
        <v>58</v>
      </c>
      <c r="I108" s="29" t="s">
        <v>526</v>
      </c>
      <c r="J108" s="29" t="s">
        <v>71</v>
      </c>
      <c r="K108" s="29" t="s">
        <v>72</v>
      </c>
      <c r="L108" s="29">
        <v>196</v>
      </c>
      <c r="M108" s="30">
        <v>0</v>
      </c>
      <c r="N108" s="34">
        <v>43882</v>
      </c>
      <c r="O108" s="53">
        <v>41593</v>
      </c>
      <c r="P108" s="60">
        <v>43882</v>
      </c>
      <c r="Q108" s="56">
        <v>43885</v>
      </c>
      <c r="R108" s="54">
        <v>44005</v>
      </c>
      <c r="S108" s="29">
        <v>4</v>
      </c>
      <c r="T108" s="29">
        <v>0</v>
      </c>
      <c r="U108" s="29">
        <f t="shared" si="2"/>
        <v>120</v>
      </c>
      <c r="V108" s="29" t="s">
        <v>104</v>
      </c>
      <c r="W108" s="55">
        <v>16818704</v>
      </c>
      <c r="X108" s="38">
        <f t="shared" si="3"/>
        <v>4204676</v>
      </c>
      <c r="Y108" s="29">
        <v>506</v>
      </c>
      <c r="Z108" s="29"/>
      <c r="AA108" s="29"/>
      <c r="AB108" s="40"/>
      <c r="AC108" s="48" t="s">
        <v>527</v>
      </c>
    </row>
    <row r="109" spans="1:29" ht="22.5" customHeight="1" x14ac:dyDescent="0.25">
      <c r="A109" s="26">
        <v>107</v>
      </c>
      <c r="B109" s="27" t="s">
        <v>38</v>
      </c>
      <c r="C109" s="29" t="s">
        <v>528</v>
      </c>
      <c r="D109" s="29" t="s">
        <v>529</v>
      </c>
      <c r="E109" s="53" t="s">
        <v>530</v>
      </c>
      <c r="F109" s="53">
        <v>1398602</v>
      </c>
      <c r="G109" s="32" t="s">
        <v>41</v>
      </c>
      <c r="H109" s="33" t="s">
        <v>58</v>
      </c>
      <c r="I109" s="29" t="s">
        <v>531</v>
      </c>
      <c r="J109" s="29" t="s">
        <v>60</v>
      </c>
      <c r="K109" s="29" t="s">
        <v>61</v>
      </c>
      <c r="L109" s="29">
        <v>160</v>
      </c>
      <c r="M109" s="30" t="s">
        <v>257</v>
      </c>
      <c r="N109" s="34" t="s">
        <v>177</v>
      </c>
      <c r="O109" s="53">
        <v>42111</v>
      </c>
      <c r="P109" s="60">
        <v>43882</v>
      </c>
      <c r="Q109" s="56">
        <v>43885</v>
      </c>
      <c r="R109" s="54">
        <v>44005</v>
      </c>
      <c r="S109" s="29">
        <v>4</v>
      </c>
      <c r="T109" s="29">
        <v>0</v>
      </c>
      <c r="U109" s="29">
        <f t="shared" si="2"/>
        <v>120</v>
      </c>
      <c r="V109" s="29" t="s">
        <v>104</v>
      </c>
      <c r="W109" s="55">
        <v>11938120</v>
      </c>
      <c r="X109" s="38">
        <f t="shared" si="3"/>
        <v>2984530</v>
      </c>
      <c r="Y109" s="29">
        <v>509</v>
      </c>
      <c r="Z109" s="29"/>
      <c r="AA109" s="29"/>
      <c r="AB109" s="40"/>
      <c r="AC109" s="48" t="s">
        <v>532</v>
      </c>
    </row>
    <row r="110" spans="1:29" ht="21.75" customHeight="1" x14ac:dyDescent="0.25">
      <c r="A110" s="26">
        <v>108</v>
      </c>
      <c r="B110" s="27" t="s">
        <v>38</v>
      </c>
      <c r="C110" s="29" t="s">
        <v>533</v>
      </c>
      <c r="D110" s="29" t="s">
        <v>534</v>
      </c>
      <c r="E110" s="44" t="s">
        <v>69</v>
      </c>
      <c r="F110" s="53">
        <v>1398261</v>
      </c>
      <c r="G110" s="32" t="s">
        <v>41</v>
      </c>
      <c r="H110" s="33" t="s">
        <v>58</v>
      </c>
      <c r="I110" s="29" t="s">
        <v>535</v>
      </c>
      <c r="J110" s="29" t="s">
        <v>71</v>
      </c>
      <c r="K110" s="29" t="s">
        <v>72</v>
      </c>
      <c r="L110" s="29">
        <v>193</v>
      </c>
      <c r="M110" s="30">
        <v>0</v>
      </c>
      <c r="N110" s="34">
        <v>43881</v>
      </c>
      <c r="O110" s="53">
        <v>41642</v>
      </c>
      <c r="P110" s="60">
        <v>43882</v>
      </c>
      <c r="Q110" s="56">
        <v>43885</v>
      </c>
      <c r="R110" s="54">
        <v>44005</v>
      </c>
      <c r="S110" s="29">
        <v>4</v>
      </c>
      <c r="T110" s="29">
        <v>0</v>
      </c>
      <c r="U110" s="29">
        <f t="shared" si="2"/>
        <v>120</v>
      </c>
      <c r="V110" s="29" t="s">
        <v>104</v>
      </c>
      <c r="W110" s="55">
        <v>16818704</v>
      </c>
      <c r="X110" s="38">
        <f t="shared" si="3"/>
        <v>4204676</v>
      </c>
      <c r="Y110" s="29">
        <v>508</v>
      </c>
      <c r="Z110" s="29"/>
      <c r="AA110" s="29"/>
      <c r="AB110" s="40"/>
      <c r="AC110" s="48" t="s">
        <v>536</v>
      </c>
    </row>
    <row r="111" spans="1:29" ht="29.25" customHeight="1" x14ac:dyDescent="0.25">
      <c r="A111" s="26">
        <v>109</v>
      </c>
      <c r="B111" s="27" t="s">
        <v>38</v>
      </c>
      <c r="C111" s="29" t="s">
        <v>537</v>
      </c>
      <c r="D111" s="29" t="s">
        <v>538</v>
      </c>
      <c r="E111" s="29" t="s">
        <v>78</v>
      </c>
      <c r="F111" s="53">
        <v>1398584</v>
      </c>
      <c r="G111" s="32" t="s">
        <v>41</v>
      </c>
      <c r="H111" s="33" t="s">
        <v>58</v>
      </c>
      <c r="I111" s="29" t="s">
        <v>539</v>
      </c>
      <c r="J111" s="29" t="s">
        <v>60</v>
      </c>
      <c r="K111" s="29" t="s">
        <v>61</v>
      </c>
      <c r="L111" s="29">
        <v>192</v>
      </c>
      <c r="M111" s="30" t="s">
        <v>500</v>
      </c>
      <c r="N111" s="34">
        <v>43880</v>
      </c>
      <c r="O111" s="53">
        <v>43419</v>
      </c>
      <c r="P111" s="60">
        <v>43882</v>
      </c>
      <c r="Q111" s="56">
        <v>43885</v>
      </c>
      <c r="R111" s="54">
        <v>44006</v>
      </c>
      <c r="S111" s="29">
        <v>4</v>
      </c>
      <c r="T111" s="29">
        <v>0</v>
      </c>
      <c r="U111" s="29">
        <f t="shared" si="2"/>
        <v>120</v>
      </c>
      <c r="V111" s="29" t="s">
        <v>104</v>
      </c>
      <c r="W111" s="55">
        <v>7022424</v>
      </c>
      <c r="X111" s="38">
        <f t="shared" si="3"/>
        <v>1755606</v>
      </c>
      <c r="Y111" s="29">
        <v>510</v>
      </c>
      <c r="Z111" s="29"/>
      <c r="AA111" s="29"/>
      <c r="AB111" s="40"/>
      <c r="AC111" s="48" t="s">
        <v>540</v>
      </c>
    </row>
    <row r="112" spans="1:29" ht="27.75" customHeight="1" x14ac:dyDescent="0.25">
      <c r="A112" s="26">
        <v>110</v>
      </c>
      <c r="B112" s="27" t="s">
        <v>38</v>
      </c>
      <c r="C112" s="29" t="s">
        <v>541</v>
      </c>
      <c r="D112" s="29" t="s">
        <v>542</v>
      </c>
      <c r="E112" s="44" t="s">
        <v>69</v>
      </c>
      <c r="F112" s="53">
        <v>1402089</v>
      </c>
      <c r="G112" s="32" t="s">
        <v>41</v>
      </c>
      <c r="H112" s="33" t="s">
        <v>58</v>
      </c>
      <c r="I112" s="29" t="s">
        <v>543</v>
      </c>
      <c r="J112" s="29" t="s">
        <v>71</v>
      </c>
      <c r="K112" s="29" t="s">
        <v>72</v>
      </c>
      <c r="L112" s="29">
        <v>201</v>
      </c>
      <c r="M112" s="30" t="s">
        <v>139</v>
      </c>
      <c r="N112" s="34">
        <v>43885</v>
      </c>
      <c r="O112" s="53">
        <v>41659</v>
      </c>
      <c r="P112" s="60">
        <v>43885</v>
      </c>
      <c r="Q112" s="56">
        <v>43886</v>
      </c>
      <c r="R112" s="54">
        <v>44006</v>
      </c>
      <c r="S112" s="29">
        <v>4</v>
      </c>
      <c r="T112" s="29">
        <v>0</v>
      </c>
      <c r="U112" s="29">
        <f t="shared" si="2"/>
        <v>120</v>
      </c>
      <c r="V112" s="29" t="s">
        <v>104</v>
      </c>
      <c r="W112" s="55">
        <v>16818704</v>
      </c>
      <c r="X112" s="38">
        <f t="shared" si="3"/>
        <v>4204676</v>
      </c>
      <c r="Y112" s="29">
        <v>511</v>
      </c>
      <c r="Z112" s="29"/>
      <c r="AA112" s="29"/>
      <c r="AB112" s="40"/>
      <c r="AC112" s="48" t="s">
        <v>544</v>
      </c>
    </row>
    <row r="113" spans="1:29" ht="28.5" customHeight="1" x14ac:dyDescent="0.25">
      <c r="A113" s="26">
        <v>111</v>
      </c>
      <c r="B113" s="27" t="s">
        <v>38</v>
      </c>
      <c r="C113" s="29" t="s">
        <v>545</v>
      </c>
      <c r="D113" s="29" t="s">
        <v>546</v>
      </c>
      <c r="E113" s="44" t="s">
        <v>69</v>
      </c>
      <c r="F113" s="53">
        <v>1402290</v>
      </c>
      <c r="G113" s="32" t="s">
        <v>41</v>
      </c>
      <c r="H113" s="33" t="s">
        <v>58</v>
      </c>
      <c r="I113" s="29" t="s">
        <v>547</v>
      </c>
      <c r="J113" s="29" t="s">
        <v>71</v>
      </c>
      <c r="K113" s="29" t="s">
        <v>72</v>
      </c>
      <c r="L113" s="29">
        <v>200</v>
      </c>
      <c r="M113" s="30" t="s">
        <v>110</v>
      </c>
      <c r="N113" s="34">
        <v>43885</v>
      </c>
      <c r="O113" s="53">
        <v>41637</v>
      </c>
      <c r="P113" s="60">
        <v>43885</v>
      </c>
      <c r="Q113" s="56">
        <v>43886</v>
      </c>
      <c r="R113" s="54">
        <v>44006</v>
      </c>
      <c r="S113" s="29">
        <v>4</v>
      </c>
      <c r="T113" s="29">
        <v>0</v>
      </c>
      <c r="U113" s="29">
        <f t="shared" si="2"/>
        <v>120</v>
      </c>
      <c r="V113" s="29" t="s">
        <v>104</v>
      </c>
      <c r="W113" s="55">
        <v>9000000</v>
      </c>
      <c r="X113" s="38">
        <f t="shared" si="3"/>
        <v>2250000</v>
      </c>
      <c r="Y113" s="29">
        <v>512</v>
      </c>
      <c r="Z113" s="29"/>
      <c r="AA113" s="29"/>
      <c r="AB113" s="40"/>
      <c r="AC113" s="48" t="s">
        <v>548</v>
      </c>
    </row>
    <row r="114" spans="1:29" ht="30.75" customHeight="1" x14ac:dyDescent="0.25">
      <c r="A114" s="26">
        <v>112</v>
      </c>
      <c r="B114" s="27" t="s">
        <v>38</v>
      </c>
      <c r="C114" s="29" t="s">
        <v>549</v>
      </c>
      <c r="D114" s="29" t="s">
        <v>550</v>
      </c>
      <c r="E114" s="44" t="s">
        <v>69</v>
      </c>
      <c r="F114" s="53">
        <v>1403208</v>
      </c>
      <c r="G114" s="32" t="s">
        <v>41</v>
      </c>
      <c r="H114" s="33" t="s">
        <v>58</v>
      </c>
      <c r="I114" s="29" t="s">
        <v>551</v>
      </c>
      <c r="J114" s="29" t="s">
        <v>71</v>
      </c>
      <c r="K114" s="29" t="s">
        <v>72</v>
      </c>
      <c r="L114" s="29">
        <v>199</v>
      </c>
      <c r="M114" s="30">
        <v>0</v>
      </c>
      <c r="N114" s="34">
        <v>43882</v>
      </c>
      <c r="O114" s="53">
        <v>41625</v>
      </c>
      <c r="P114" s="60">
        <v>43885</v>
      </c>
      <c r="Q114" s="56">
        <v>43886</v>
      </c>
      <c r="R114" s="54">
        <v>44006</v>
      </c>
      <c r="S114" s="29">
        <v>4</v>
      </c>
      <c r="T114" s="29">
        <v>0</v>
      </c>
      <c r="U114" s="29">
        <f t="shared" si="2"/>
        <v>120</v>
      </c>
      <c r="V114" s="29" t="s">
        <v>104</v>
      </c>
      <c r="W114" s="55">
        <v>9000000</v>
      </c>
      <c r="X114" s="38">
        <f t="shared" si="3"/>
        <v>2250000</v>
      </c>
      <c r="Y114" s="29">
        <v>514</v>
      </c>
      <c r="Z114" s="29"/>
      <c r="AA114" s="29"/>
      <c r="AB114" s="40"/>
      <c r="AC114" s="48" t="s">
        <v>552</v>
      </c>
    </row>
    <row r="115" spans="1:29" ht="29.25" customHeight="1" x14ac:dyDescent="0.25">
      <c r="A115" s="26">
        <v>113</v>
      </c>
      <c r="B115" s="27" t="s">
        <v>38</v>
      </c>
      <c r="C115" s="29" t="s">
        <v>553</v>
      </c>
      <c r="D115" s="29" t="s">
        <v>554</v>
      </c>
      <c r="E115" s="29" t="s">
        <v>78</v>
      </c>
      <c r="F115" s="53">
        <v>1405334</v>
      </c>
      <c r="G115" s="32" t="s">
        <v>41</v>
      </c>
      <c r="H115" s="33" t="s">
        <v>58</v>
      </c>
      <c r="I115" s="29" t="s">
        <v>555</v>
      </c>
      <c r="J115" s="29" t="s">
        <v>60</v>
      </c>
      <c r="K115" s="29" t="s">
        <v>61</v>
      </c>
      <c r="L115" s="29">
        <v>192</v>
      </c>
      <c r="M115" s="30" t="s">
        <v>500</v>
      </c>
      <c r="N115" s="34">
        <v>43880</v>
      </c>
      <c r="O115" s="53">
        <v>43419</v>
      </c>
      <c r="P115" s="60">
        <v>43886</v>
      </c>
      <c r="Q115" s="56">
        <v>43887</v>
      </c>
      <c r="R115" s="54">
        <v>44007</v>
      </c>
      <c r="S115" s="29">
        <v>4</v>
      </c>
      <c r="T115" s="29">
        <v>0</v>
      </c>
      <c r="U115" s="29">
        <f t="shared" si="2"/>
        <v>120</v>
      </c>
      <c r="V115" s="29" t="s">
        <v>104</v>
      </c>
      <c r="W115" s="55">
        <v>7022724</v>
      </c>
      <c r="X115" s="38">
        <f t="shared" si="3"/>
        <v>1755681</v>
      </c>
      <c r="Y115" s="29">
        <v>516</v>
      </c>
      <c r="Z115" s="29"/>
      <c r="AA115" s="29"/>
      <c r="AB115" s="40"/>
      <c r="AC115" s="48" t="s">
        <v>556</v>
      </c>
    </row>
    <row r="116" spans="1:29" ht="21.75" customHeight="1" x14ac:dyDescent="0.25">
      <c r="A116" s="26">
        <v>114</v>
      </c>
      <c r="B116" s="27" t="s">
        <v>38</v>
      </c>
      <c r="C116" s="29" t="s">
        <v>557</v>
      </c>
      <c r="D116" s="29" t="s">
        <v>558</v>
      </c>
      <c r="E116" s="44" t="s">
        <v>69</v>
      </c>
      <c r="F116" s="53">
        <v>1405920</v>
      </c>
      <c r="G116" s="32" t="s">
        <v>41</v>
      </c>
      <c r="H116" s="33" t="s">
        <v>58</v>
      </c>
      <c r="I116" s="29" t="s">
        <v>543</v>
      </c>
      <c r="J116" s="29" t="s">
        <v>71</v>
      </c>
      <c r="K116" s="29" t="s">
        <v>72</v>
      </c>
      <c r="L116" s="29">
        <v>201</v>
      </c>
      <c r="M116" s="30" t="s">
        <v>139</v>
      </c>
      <c r="N116" s="34">
        <v>43885</v>
      </c>
      <c r="O116" s="53">
        <v>41659</v>
      </c>
      <c r="P116" s="60">
        <v>43886</v>
      </c>
      <c r="Q116" s="56">
        <v>43887</v>
      </c>
      <c r="R116" s="54">
        <v>44007</v>
      </c>
      <c r="S116" s="29">
        <v>4</v>
      </c>
      <c r="T116" s="29">
        <v>0</v>
      </c>
      <c r="U116" s="29">
        <f t="shared" si="2"/>
        <v>120</v>
      </c>
      <c r="V116" s="29" t="s">
        <v>104</v>
      </c>
      <c r="W116" s="55">
        <v>16818704</v>
      </c>
      <c r="X116" s="38">
        <f t="shared" si="3"/>
        <v>4204676</v>
      </c>
      <c r="Y116" s="29">
        <v>515</v>
      </c>
      <c r="Z116" s="29"/>
      <c r="AA116" s="29"/>
      <c r="AB116" s="40"/>
      <c r="AC116" s="48" t="s">
        <v>559</v>
      </c>
    </row>
    <row r="117" spans="1:29" ht="28.5" customHeight="1" x14ac:dyDescent="0.25">
      <c r="A117" s="26">
        <v>115</v>
      </c>
      <c r="B117" s="27" t="s">
        <v>38</v>
      </c>
      <c r="C117" s="29" t="s">
        <v>560</v>
      </c>
      <c r="D117" s="29" t="s">
        <v>561</v>
      </c>
      <c r="E117" s="44" t="s">
        <v>69</v>
      </c>
      <c r="F117" s="53">
        <v>1405957</v>
      </c>
      <c r="G117" s="32" t="s">
        <v>41</v>
      </c>
      <c r="H117" s="33" t="s">
        <v>58</v>
      </c>
      <c r="I117" s="29" t="s">
        <v>562</v>
      </c>
      <c r="J117" s="29" t="s">
        <v>71</v>
      </c>
      <c r="K117" s="29" t="s">
        <v>72</v>
      </c>
      <c r="L117" s="29">
        <v>199</v>
      </c>
      <c r="M117" s="30">
        <v>0</v>
      </c>
      <c r="N117" s="34">
        <v>43882</v>
      </c>
      <c r="O117" s="53">
        <v>41625</v>
      </c>
      <c r="P117" s="60">
        <v>43886</v>
      </c>
      <c r="Q117" s="56">
        <v>43887</v>
      </c>
      <c r="R117" s="54">
        <v>44007</v>
      </c>
      <c r="S117" s="29">
        <v>4</v>
      </c>
      <c r="T117" s="29">
        <v>0</v>
      </c>
      <c r="U117" s="29">
        <f t="shared" si="2"/>
        <v>120</v>
      </c>
      <c r="V117" s="29" t="s">
        <v>104</v>
      </c>
      <c r="W117" s="55">
        <v>9000000</v>
      </c>
      <c r="X117" s="38">
        <f t="shared" si="3"/>
        <v>2250000</v>
      </c>
      <c r="Y117" s="29">
        <v>517</v>
      </c>
      <c r="Z117" s="29"/>
      <c r="AA117" s="29"/>
      <c r="AB117" s="40"/>
      <c r="AC117" s="48" t="s">
        <v>563</v>
      </c>
    </row>
    <row r="118" spans="1:29" ht="25.5" customHeight="1" x14ac:dyDescent="0.25">
      <c r="A118" s="26">
        <v>116</v>
      </c>
      <c r="B118" s="27" t="s">
        <v>38</v>
      </c>
      <c r="C118" s="29" t="s">
        <v>564</v>
      </c>
      <c r="D118" s="29" t="s">
        <v>565</v>
      </c>
      <c r="E118" s="44" t="s">
        <v>69</v>
      </c>
      <c r="F118" s="53">
        <v>1408038</v>
      </c>
      <c r="G118" s="32" t="s">
        <v>41</v>
      </c>
      <c r="H118" s="33" t="s">
        <v>58</v>
      </c>
      <c r="I118" s="29" t="s">
        <v>566</v>
      </c>
      <c r="J118" s="29" t="s">
        <v>71</v>
      </c>
      <c r="K118" s="29" t="s">
        <v>72</v>
      </c>
      <c r="L118" s="29">
        <v>202</v>
      </c>
      <c r="M118" s="30" t="s">
        <v>567</v>
      </c>
      <c r="N118" s="34">
        <v>43886</v>
      </c>
      <c r="O118" s="53">
        <v>41629</v>
      </c>
      <c r="P118" s="60">
        <v>43887</v>
      </c>
      <c r="Q118" s="56">
        <v>43888</v>
      </c>
      <c r="R118" s="54">
        <v>44008</v>
      </c>
      <c r="S118" s="29">
        <v>4</v>
      </c>
      <c r="T118" s="29">
        <v>0</v>
      </c>
      <c r="U118" s="29">
        <f t="shared" si="2"/>
        <v>120</v>
      </c>
      <c r="V118" s="29" t="s">
        <v>104</v>
      </c>
      <c r="W118" s="55">
        <v>7022424</v>
      </c>
      <c r="X118" s="38">
        <f t="shared" si="3"/>
        <v>1755606</v>
      </c>
      <c r="Y118" s="29">
        <v>519</v>
      </c>
      <c r="Z118" s="29"/>
      <c r="AA118" s="29"/>
      <c r="AB118" s="40"/>
      <c r="AC118" s="48" t="s">
        <v>568</v>
      </c>
    </row>
    <row r="119" spans="1:29" ht="23.25" customHeight="1" x14ac:dyDescent="0.25">
      <c r="A119" s="26">
        <v>117</v>
      </c>
      <c r="B119" s="27" t="s">
        <v>38</v>
      </c>
      <c r="C119" s="29" t="s">
        <v>569</v>
      </c>
      <c r="D119" s="29" t="s">
        <v>570</v>
      </c>
      <c r="E119" s="53" t="s">
        <v>571</v>
      </c>
      <c r="F119" s="53">
        <v>14144909</v>
      </c>
      <c r="G119" s="32" t="s">
        <v>41</v>
      </c>
      <c r="H119" s="33" t="s">
        <v>58</v>
      </c>
      <c r="I119" s="29" t="s">
        <v>572</v>
      </c>
      <c r="J119" s="29" t="s">
        <v>60</v>
      </c>
      <c r="K119" s="29" t="s">
        <v>61</v>
      </c>
      <c r="L119" s="29">
        <v>206</v>
      </c>
      <c r="M119" s="30" t="s">
        <v>257</v>
      </c>
      <c r="N119" s="34">
        <v>43887</v>
      </c>
      <c r="O119" s="53">
        <v>42065</v>
      </c>
      <c r="P119" s="60">
        <v>43888</v>
      </c>
      <c r="Q119" s="56">
        <v>43889</v>
      </c>
      <c r="R119" s="54">
        <v>44009</v>
      </c>
      <c r="S119" s="29">
        <v>4</v>
      </c>
      <c r="T119" s="29">
        <v>0</v>
      </c>
      <c r="U119" s="29">
        <f t="shared" si="2"/>
        <v>120</v>
      </c>
      <c r="V119" s="29" t="s">
        <v>104</v>
      </c>
      <c r="W119" s="55">
        <v>11938120</v>
      </c>
      <c r="X119" s="38">
        <f t="shared" si="3"/>
        <v>2984530</v>
      </c>
      <c r="Y119" s="29">
        <v>521</v>
      </c>
      <c r="Z119" s="29"/>
      <c r="AA119" s="29"/>
      <c r="AB119" s="40"/>
      <c r="AC119" s="48" t="s">
        <v>573</v>
      </c>
    </row>
    <row r="120" spans="1:29" ht="28.5" customHeight="1" x14ac:dyDescent="0.25">
      <c r="A120" s="26">
        <v>118</v>
      </c>
      <c r="B120" s="27" t="s">
        <v>38</v>
      </c>
      <c r="C120" s="29" t="s">
        <v>574</v>
      </c>
      <c r="D120" s="29" t="s">
        <v>575</v>
      </c>
      <c r="E120" s="53" t="s">
        <v>319</v>
      </c>
      <c r="F120" s="53">
        <v>1412746</v>
      </c>
      <c r="G120" s="32" t="s">
        <v>41</v>
      </c>
      <c r="H120" s="33" t="s">
        <v>58</v>
      </c>
      <c r="I120" s="29" t="s">
        <v>576</v>
      </c>
      <c r="J120" s="29" t="s">
        <v>60</v>
      </c>
      <c r="K120" s="29" t="s">
        <v>61</v>
      </c>
      <c r="L120" s="29">
        <v>174</v>
      </c>
      <c r="M120" s="30">
        <v>0</v>
      </c>
      <c r="N120" s="34">
        <v>43864</v>
      </c>
      <c r="O120" s="53">
        <v>41841</v>
      </c>
      <c r="P120" s="60">
        <v>43888</v>
      </c>
      <c r="Q120" s="56">
        <v>43889</v>
      </c>
      <c r="R120" s="54">
        <v>44009</v>
      </c>
      <c r="S120" s="29">
        <v>4</v>
      </c>
      <c r="T120" s="29">
        <v>0</v>
      </c>
      <c r="U120" s="29">
        <f t="shared" si="2"/>
        <v>120</v>
      </c>
      <c r="V120" s="29" t="s">
        <v>104</v>
      </c>
      <c r="W120" s="55">
        <v>28800000</v>
      </c>
      <c r="X120" s="38">
        <f t="shared" si="3"/>
        <v>7200000</v>
      </c>
      <c r="Y120" s="29">
        <v>520</v>
      </c>
      <c r="Z120" s="29"/>
      <c r="AA120" s="29"/>
      <c r="AB120" s="40"/>
      <c r="AC120" s="48" t="s">
        <v>577</v>
      </c>
    </row>
    <row r="121" spans="1:29" ht="27.75" customHeight="1" x14ac:dyDescent="0.25">
      <c r="A121" s="26">
        <v>119</v>
      </c>
      <c r="B121" s="27" t="s">
        <v>38</v>
      </c>
      <c r="C121" s="29" t="s">
        <v>578</v>
      </c>
      <c r="D121" s="29" t="s">
        <v>579</v>
      </c>
      <c r="E121" s="29" t="s">
        <v>373</v>
      </c>
      <c r="F121" s="53">
        <v>1412843</v>
      </c>
      <c r="G121" s="32" t="s">
        <v>41</v>
      </c>
      <c r="H121" s="33" t="s">
        <v>58</v>
      </c>
      <c r="I121" s="29" t="s">
        <v>580</v>
      </c>
      <c r="J121" s="29" t="s">
        <v>60</v>
      </c>
      <c r="K121" s="29" t="s">
        <v>61</v>
      </c>
      <c r="L121" s="29">
        <v>165</v>
      </c>
      <c r="M121" s="30">
        <v>0</v>
      </c>
      <c r="N121" s="34" t="s">
        <v>177</v>
      </c>
      <c r="O121" s="53">
        <v>42109</v>
      </c>
      <c r="P121" s="60">
        <v>43888</v>
      </c>
      <c r="Q121" s="56">
        <v>43889</v>
      </c>
      <c r="R121" s="54">
        <v>44009</v>
      </c>
      <c r="S121" s="29">
        <v>4</v>
      </c>
      <c r="T121" s="29">
        <v>0</v>
      </c>
      <c r="U121" s="29">
        <f t="shared" si="2"/>
        <v>120</v>
      </c>
      <c r="V121" s="29" t="s">
        <v>104</v>
      </c>
      <c r="W121" s="55">
        <v>12000000</v>
      </c>
      <c r="X121" s="38">
        <f t="shared" si="3"/>
        <v>3000000</v>
      </c>
      <c r="Y121" s="29">
        <v>522</v>
      </c>
      <c r="Z121" s="29"/>
      <c r="AA121" s="29"/>
      <c r="AB121" s="40"/>
      <c r="AC121" s="48" t="s">
        <v>581</v>
      </c>
    </row>
    <row r="122" spans="1:29" ht="26.25" customHeight="1" x14ac:dyDescent="0.25">
      <c r="A122" s="26">
        <v>120</v>
      </c>
      <c r="B122" s="27" t="s">
        <v>38</v>
      </c>
      <c r="C122" s="29" t="s">
        <v>582</v>
      </c>
      <c r="D122" s="29" t="s">
        <v>583</v>
      </c>
      <c r="E122" s="53" t="s">
        <v>584</v>
      </c>
      <c r="F122" s="53">
        <v>1420811</v>
      </c>
      <c r="G122" s="32" t="s">
        <v>41</v>
      </c>
      <c r="H122" s="33" t="s">
        <v>58</v>
      </c>
      <c r="I122" s="29" t="s">
        <v>585</v>
      </c>
      <c r="J122" s="29" t="s">
        <v>60</v>
      </c>
      <c r="K122" s="29" t="s">
        <v>61</v>
      </c>
      <c r="L122" s="29">
        <v>221</v>
      </c>
      <c r="M122" s="30" t="s">
        <v>586</v>
      </c>
      <c r="N122" s="34">
        <v>43896</v>
      </c>
      <c r="O122" s="53">
        <v>41302</v>
      </c>
      <c r="P122" s="60">
        <v>43892</v>
      </c>
      <c r="Q122" s="56">
        <v>43893</v>
      </c>
      <c r="R122" s="54">
        <v>44014</v>
      </c>
      <c r="S122" s="29">
        <v>4</v>
      </c>
      <c r="T122" s="29">
        <v>0</v>
      </c>
      <c r="U122" s="29">
        <f t="shared" si="2"/>
        <v>120</v>
      </c>
      <c r="V122" s="29" t="s">
        <v>104</v>
      </c>
      <c r="W122" s="55">
        <v>16818704</v>
      </c>
      <c r="X122" s="38">
        <f t="shared" si="3"/>
        <v>4204676</v>
      </c>
      <c r="Y122" s="29">
        <v>523</v>
      </c>
      <c r="Z122" s="29"/>
      <c r="AA122" s="29"/>
      <c r="AB122" s="40"/>
      <c r="AC122" s="48" t="s">
        <v>587</v>
      </c>
    </row>
    <row r="123" spans="1:29" ht="23.25" customHeight="1" x14ac:dyDescent="0.25">
      <c r="A123" s="26">
        <v>121</v>
      </c>
      <c r="B123" s="27" t="s">
        <v>38</v>
      </c>
      <c r="C123" s="29" t="s">
        <v>588</v>
      </c>
      <c r="D123" s="29" t="s">
        <v>589</v>
      </c>
      <c r="E123" s="44" t="s">
        <v>69</v>
      </c>
      <c r="F123" s="53">
        <v>1423411</v>
      </c>
      <c r="G123" s="32" t="s">
        <v>41</v>
      </c>
      <c r="H123" s="33" t="s">
        <v>58</v>
      </c>
      <c r="I123" s="29" t="s">
        <v>590</v>
      </c>
      <c r="J123" s="29" t="s">
        <v>71</v>
      </c>
      <c r="K123" s="29" t="s">
        <v>72</v>
      </c>
      <c r="L123" s="29">
        <v>199</v>
      </c>
      <c r="M123" s="30">
        <v>0</v>
      </c>
      <c r="N123" s="34">
        <v>43882</v>
      </c>
      <c r="O123" s="53">
        <v>41625</v>
      </c>
      <c r="P123" s="60">
        <v>43893</v>
      </c>
      <c r="Q123" s="56">
        <v>43894</v>
      </c>
      <c r="R123" s="54">
        <v>44015</v>
      </c>
      <c r="S123" s="29">
        <v>4</v>
      </c>
      <c r="T123" s="29">
        <v>0</v>
      </c>
      <c r="U123" s="29">
        <f t="shared" si="2"/>
        <v>120</v>
      </c>
      <c r="V123" s="29" t="s">
        <v>104</v>
      </c>
      <c r="W123" s="55">
        <v>9000000</v>
      </c>
      <c r="X123" s="38">
        <f t="shared" si="3"/>
        <v>2250000</v>
      </c>
      <c r="Y123" s="29">
        <v>524</v>
      </c>
      <c r="Z123" s="29"/>
      <c r="AA123" s="29"/>
      <c r="AB123" s="40"/>
      <c r="AC123" s="48" t="s">
        <v>591</v>
      </c>
    </row>
    <row r="124" spans="1:29" ht="23.25" customHeight="1" x14ac:dyDescent="0.25">
      <c r="A124" s="26">
        <v>122</v>
      </c>
      <c r="B124" s="27" t="s">
        <v>38</v>
      </c>
      <c r="C124" s="29" t="s">
        <v>592</v>
      </c>
      <c r="D124" s="29" t="s">
        <v>593</v>
      </c>
      <c r="E124" s="44" t="s">
        <v>86</v>
      </c>
      <c r="F124" s="53">
        <v>1423578</v>
      </c>
      <c r="G124" s="32" t="s">
        <v>41</v>
      </c>
      <c r="H124" s="33" t="s">
        <v>58</v>
      </c>
      <c r="I124" s="29" t="s">
        <v>594</v>
      </c>
      <c r="J124" s="29" t="s">
        <v>60</v>
      </c>
      <c r="K124" s="29" t="s">
        <v>61</v>
      </c>
      <c r="L124" s="29">
        <v>209</v>
      </c>
      <c r="M124" s="30" t="s">
        <v>595</v>
      </c>
      <c r="N124" s="34">
        <v>43893</v>
      </c>
      <c r="O124" s="53">
        <v>41270</v>
      </c>
      <c r="P124" s="60">
        <v>43893</v>
      </c>
      <c r="Q124" s="56">
        <v>43894</v>
      </c>
      <c r="R124" s="54">
        <v>44015</v>
      </c>
      <c r="S124" s="29">
        <v>4</v>
      </c>
      <c r="T124" s="29">
        <v>0</v>
      </c>
      <c r="U124" s="29">
        <f t="shared" si="2"/>
        <v>120</v>
      </c>
      <c r="V124" s="29" t="s">
        <v>104</v>
      </c>
      <c r="W124" s="55">
        <v>22000000</v>
      </c>
      <c r="X124" s="38">
        <f t="shared" si="3"/>
        <v>5500000</v>
      </c>
      <c r="Y124" s="29">
        <v>525</v>
      </c>
      <c r="Z124" s="29"/>
      <c r="AA124" s="29"/>
      <c r="AB124" s="40"/>
      <c r="AC124" s="48" t="s">
        <v>596</v>
      </c>
    </row>
    <row r="125" spans="1:29" ht="26.25" customHeight="1" x14ac:dyDescent="0.25">
      <c r="A125" s="26">
        <v>123</v>
      </c>
      <c r="B125" s="27" t="s">
        <v>38</v>
      </c>
      <c r="C125" s="29" t="s">
        <v>597</v>
      </c>
      <c r="D125" s="29" t="s">
        <v>598</v>
      </c>
      <c r="E125" s="29" t="s">
        <v>599</v>
      </c>
      <c r="F125" s="53">
        <v>1427817</v>
      </c>
      <c r="G125" s="32" t="s">
        <v>41</v>
      </c>
      <c r="H125" s="33" t="s">
        <v>58</v>
      </c>
      <c r="I125" s="29" t="s">
        <v>600</v>
      </c>
      <c r="J125" s="29" t="s">
        <v>60</v>
      </c>
      <c r="K125" s="29" t="s">
        <v>61</v>
      </c>
      <c r="L125" s="29">
        <v>214</v>
      </c>
      <c r="M125" s="30" t="s">
        <v>601</v>
      </c>
      <c r="N125" s="34">
        <v>43894</v>
      </c>
      <c r="O125" s="53">
        <v>42459</v>
      </c>
      <c r="P125" s="60">
        <v>43894</v>
      </c>
      <c r="Q125" s="56">
        <v>43895</v>
      </c>
      <c r="R125" s="54">
        <v>44016</v>
      </c>
      <c r="S125" s="29">
        <v>4</v>
      </c>
      <c r="T125" s="29">
        <v>0</v>
      </c>
      <c r="U125" s="29">
        <f t="shared" si="2"/>
        <v>120</v>
      </c>
      <c r="V125" s="29" t="s">
        <v>104</v>
      </c>
      <c r="W125" s="55">
        <v>21600000</v>
      </c>
      <c r="X125" s="38">
        <f t="shared" si="3"/>
        <v>5400000</v>
      </c>
      <c r="Y125" s="29">
        <v>531</v>
      </c>
      <c r="Z125" s="29"/>
      <c r="AA125" s="29"/>
      <c r="AB125" s="40"/>
      <c r="AC125" s="48" t="s">
        <v>602</v>
      </c>
    </row>
    <row r="126" spans="1:29" ht="24.75" customHeight="1" x14ac:dyDescent="0.25">
      <c r="A126" s="26">
        <v>124</v>
      </c>
      <c r="B126" s="27" t="s">
        <v>38</v>
      </c>
      <c r="C126" s="29" t="s">
        <v>603</v>
      </c>
      <c r="D126" s="29" t="s">
        <v>604</v>
      </c>
      <c r="E126" s="29" t="s">
        <v>599</v>
      </c>
      <c r="F126" s="53">
        <v>1428111</v>
      </c>
      <c r="G126" s="32" t="s">
        <v>41</v>
      </c>
      <c r="H126" s="33" t="s">
        <v>58</v>
      </c>
      <c r="I126" s="29" t="s">
        <v>600</v>
      </c>
      <c r="J126" s="29" t="s">
        <v>60</v>
      </c>
      <c r="K126" s="29" t="s">
        <v>61</v>
      </c>
      <c r="L126" s="29">
        <v>214</v>
      </c>
      <c r="M126" s="30" t="s">
        <v>601</v>
      </c>
      <c r="N126" s="34">
        <v>43894</v>
      </c>
      <c r="O126" s="53">
        <v>42459</v>
      </c>
      <c r="P126" s="60">
        <v>43894</v>
      </c>
      <c r="Q126" s="56">
        <v>43895</v>
      </c>
      <c r="R126" s="54">
        <v>44016</v>
      </c>
      <c r="S126" s="29">
        <v>4</v>
      </c>
      <c r="T126" s="29">
        <v>0</v>
      </c>
      <c r="U126" s="29">
        <f t="shared" si="2"/>
        <v>120</v>
      </c>
      <c r="V126" s="29" t="s">
        <v>104</v>
      </c>
      <c r="W126" s="55">
        <v>21600000</v>
      </c>
      <c r="X126" s="38">
        <f t="shared" si="3"/>
        <v>5400000</v>
      </c>
      <c r="Y126" s="29">
        <v>532</v>
      </c>
      <c r="Z126" s="29"/>
      <c r="AA126" s="29"/>
      <c r="AB126" s="40"/>
      <c r="AC126" s="48" t="s">
        <v>605</v>
      </c>
    </row>
    <row r="127" spans="1:29" ht="29.25" customHeight="1" x14ac:dyDescent="0.25">
      <c r="A127" s="26">
        <v>125</v>
      </c>
      <c r="B127" s="27" t="s">
        <v>38</v>
      </c>
      <c r="C127" s="29" t="s">
        <v>606</v>
      </c>
      <c r="D127" s="29" t="s">
        <v>607</v>
      </c>
      <c r="E127" s="29" t="s">
        <v>608</v>
      </c>
      <c r="F127" s="53">
        <v>1426508</v>
      </c>
      <c r="G127" s="32" t="s">
        <v>41</v>
      </c>
      <c r="H127" s="33" t="s">
        <v>58</v>
      </c>
      <c r="I127" s="29" t="s">
        <v>609</v>
      </c>
      <c r="J127" s="29" t="s">
        <v>60</v>
      </c>
      <c r="K127" s="29" t="s">
        <v>61</v>
      </c>
      <c r="L127" s="29">
        <v>210</v>
      </c>
      <c r="M127" s="30" t="s">
        <v>257</v>
      </c>
      <c r="N127" s="34">
        <v>43894</v>
      </c>
      <c r="O127" s="53">
        <v>42053</v>
      </c>
      <c r="P127" s="60">
        <v>43894</v>
      </c>
      <c r="Q127" s="56">
        <v>43895</v>
      </c>
      <c r="R127" s="54">
        <v>44016</v>
      </c>
      <c r="S127" s="29">
        <v>4</v>
      </c>
      <c r="T127" s="29">
        <v>0</v>
      </c>
      <c r="U127" s="29">
        <f t="shared" si="2"/>
        <v>120</v>
      </c>
      <c r="V127" s="29" t="s">
        <v>104</v>
      </c>
      <c r="W127" s="55">
        <v>11938120</v>
      </c>
      <c r="X127" s="38">
        <f t="shared" si="3"/>
        <v>2984530</v>
      </c>
      <c r="Y127" s="29">
        <v>529</v>
      </c>
      <c r="Z127" s="29"/>
      <c r="AA127" s="29"/>
      <c r="AB127" s="40"/>
      <c r="AC127" s="48" t="s">
        <v>610</v>
      </c>
    </row>
    <row r="128" spans="1:29" ht="27.75" customHeight="1" x14ac:dyDescent="0.25">
      <c r="A128" s="26">
        <v>126</v>
      </c>
      <c r="B128" s="27" t="s">
        <v>38</v>
      </c>
      <c r="C128" s="29" t="s">
        <v>611</v>
      </c>
      <c r="D128" s="29" t="s">
        <v>612</v>
      </c>
      <c r="E128" s="44" t="s">
        <v>86</v>
      </c>
      <c r="F128" s="53">
        <v>1427001</v>
      </c>
      <c r="G128" s="32" t="s">
        <v>41</v>
      </c>
      <c r="H128" s="33" t="s">
        <v>58</v>
      </c>
      <c r="I128" s="29" t="s">
        <v>594</v>
      </c>
      <c r="J128" s="29" t="s">
        <v>60</v>
      </c>
      <c r="K128" s="29" t="s">
        <v>61</v>
      </c>
      <c r="L128" s="29">
        <v>209</v>
      </c>
      <c r="M128" s="30" t="s">
        <v>595</v>
      </c>
      <c r="N128" s="34">
        <v>43893</v>
      </c>
      <c r="O128" s="53">
        <v>41270</v>
      </c>
      <c r="P128" s="60">
        <v>43894</v>
      </c>
      <c r="Q128" s="56">
        <v>43895</v>
      </c>
      <c r="R128" s="54">
        <v>44016</v>
      </c>
      <c r="S128" s="29">
        <v>4</v>
      </c>
      <c r="T128" s="29">
        <v>0</v>
      </c>
      <c r="U128" s="29">
        <f t="shared" si="2"/>
        <v>120</v>
      </c>
      <c r="V128" s="29" t="s">
        <v>104</v>
      </c>
      <c r="W128" s="55">
        <v>22000000</v>
      </c>
      <c r="X128" s="38">
        <f t="shared" si="3"/>
        <v>5500000</v>
      </c>
      <c r="Y128" s="29">
        <v>528</v>
      </c>
      <c r="Z128" s="29"/>
      <c r="AA128" s="29"/>
      <c r="AB128" s="40"/>
      <c r="AC128" s="48" t="s">
        <v>613</v>
      </c>
    </row>
    <row r="129" spans="1:29" ht="24.75" customHeight="1" x14ac:dyDescent="0.25">
      <c r="A129" s="26">
        <v>127</v>
      </c>
      <c r="B129" s="27" t="s">
        <v>38</v>
      </c>
      <c r="C129" s="29" t="s">
        <v>614</v>
      </c>
      <c r="D129" s="29" t="s">
        <v>615</v>
      </c>
      <c r="E129" s="44" t="s">
        <v>69</v>
      </c>
      <c r="F129" s="53">
        <v>1426962</v>
      </c>
      <c r="G129" s="32" t="s">
        <v>41</v>
      </c>
      <c r="H129" s="33" t="s">
        <v>58</v>
      </c>
      <c r="I129" s="29" t="s">
        <v>616</v>
      </c>
      <c r="J129" s="29" t="s">
        <v>71</v>
      </c>
      <c r="K129" s="29" t="s">
        <v>72</v>
      </c>
      <c r="L129" s="29">
        <v>212</v>
      </c>
      <c r="M129" s="30" t="s">
        <v>117</v>
      </c>
      <c r="N129" s="34">
        <v>43894</v>
      </c>
      <c r="O129" s="53">
        <v>41603</v>
      </c>
      <c r="P129" s="60">
        <v>43894</v>
      </c>
      <c r="Q129" s="56">
        <v>43895</v>
      </c>
      <c r="R129" s="54">
        <v>44016</v>
      </c>
      <c r="S129" s="29">
        <v>4</v>
      </c>
      <c r="T129" s="29">
        <v>0</v>
      </c>
      <c r="U129" s="29">
        <f t="shared" si="2"/>
        <v>120</v>
      </c>
      <c r="V129" s="29" t="s">
        <v>104</v>
      </c>
      <c r="W129" s="55">
        <v>16818704</v>
      </c>
      <c r="X129" s="38">
        <f t="shared" si="3"/>
        <v>4204676</v>
      </c>
      <c r="Y129" s="29">
        <v>533</v>
      </c>
      <c r="Z129" s="29"/>
      <c r="AA129" s="29"/>
      <c r="AB129" s="40"/>
      <c r="AC129" s="48" t="s">
        <v>617</v>
      </c>
    </row>
    <row r="130" spans="1:29" ht="26.25" customHeight="1" x14ac:dyDescent="0.25">
      <c r="A130" s="26">
        <v>128</v>
      </c>
      <c r="B130" s="27" t="s">
        <v>38</v>
      </c>
      <c r="C130" s="29" t="s">
        <v>618</v>
      </c>
      <c r="D130" s="29" t="s">
        <v>619</v>
      </c>
      <c r="E130" s="53" t="s">
        <v>620</v>
      </c>
      <c r="F130" s="53">
        <v>1426943</v>
      </c>
      <c r="G130" s="32" t="s">
        <v>41</v>
      </c>
      <c r="H130" s="33" t="s">
        <v>58</v>
      </c>
      <c r="I130" s="29" t="s">
        <v>621</v>
      </c>
      <c r="J130" s="29" t="s">
        <v>60</v>
      </c>
      <c r="K130" s="29" t="s">
        <v>61</v>
      </c>
      <c r="L130" s="29">
        <v>213</v>
      </c>
      <c r="M130" s="30" t="s">
        <v>622</v>
      </c>
      <c r="N130" s="34">
        <v>43894</v>
      </c>
      <c r="O130" s="53">
        <v>41908</v>
      </c>
      <c r="P130" s="60">
        <v>43894</v>
      </c>
      <c r="Q130" s="56">
        <v>43895</v>
      </c>
      <c r="R130" s="54">
        <v>44016</v>
      </c>
      <c r="S130" s="29">
        <v>4</v>
      </c>
      <c r="T130" s="29">
        <v>0</v>
      </c>
      <c r="U130" s="29">
        <f t="shared" si="2"/>
        <v>120</v>
      </c>
      <c r="V130" s="29" t="s">
        <v>104</v>
      </c>
      <c r="W130" s="55">
        <v>20000000</v>
      </c>
      <c r="X130" s="38">
        <f t="shared" si="3"/>
        <v>5000000</v>
      </c>
      <c r="Y130" s="29">
        <v>530</v>
      </c>
      <c r="Z130" s="29"/>
      <c r="AA130" s="29"/>
      <c r="AB130" s="40"/>
      <c r="AC130" s="48" t="s">
        <v>623</v>
      </c>
    </row>
    <row r="131" spans="1:29" ht="24.75" customHeight="1" x14ac:dyDescent="0.25">
      <c r="A131" s="26">
        <v>129</v>
      </c>
      <c r="B131" s="27" t="s">
        <v>38</v>
      </c>
      <c r="C131" s="29" t="s">
        <v>624</v>
      </c>
      <c r="D131" s="29" t="s">
        <v>195</v>
      </c>
      <c r="E131" s="53" t="s">
        <v>584</v>
      </c>
      <c r="F131" s="53">
        <v>1431728</v>
      </c>
      <c r="G131" s="32" t="s">
        <v>41</v>
      </c>
      <c r="H131" s="33" t="s">
        <v>58</v>
      </c>
      <c r="I131" s="29" t="s">
        <v>585</v>
      </c>
      <c r="J131" s="29" t="s">
        <v>60</v>
      </c>
      <c r="K131" s="29" t="s">
        <v>61</v>
      </c>
      <c r="L131" s="29">
        <v>221</v>
      </c>
      <c r="M131" s="30" t="s">
        <v>586</v>
      </c>
      <c r="N131" s="34">
        <v>43896</v>
      </c>
      <c r="O131" s="53">
        <v>41302</v>
      </c>
      <c r="P131" s="60">
        <v>43895</v>
      </c>
      <c r="Q131" s="56">
        <v>43896</v>
      </c>
      <c r="R131" s="54">
        <v>44020</v>
      </c>
      <c r="S131" s="29">
        <v>4</v>
      </c>
      <c r="T131" s="29">
        <v>0</v>
      </c>
      <c r="U131" s="29">
        <f t="shared" ref="U131:U194" si="4">S131*30+T131</f>
        <v>120</v>
      </c>
      <c r="V131" s="29" t="s">
        <v>104</v>
      </c>
      <c r="W131" s="55">
        <v>16818704</v>
      </c>
      <c r="X131" s="38">
        <f t="shared" si="3"/>
        <v>4204676</v>
      </c>
      <c r="Y131" s="29">
        <v>559</v>
      </c>
      <c r="Z131" s="29"/>
      <c r="AA131" s="29"/>
      <c r="AB131" s="40"/>
      <c r="AC131" s="48" t="s">
        <v>625</v>
      </c>
    </row>
    <row r="132" spans="1:29" ht="28.5" customHeight="1" x14ac:dyDescent="0.25">
      <c r="A132" s="26">
        <v>130</v>
      </c>
      <c r="B132" s="27" t="s">
        <v>38</v>
      </c>
      <c r="C132" s="29" t="s">
        <v>626</v>
      </c>
      <c r="D132" s="29" t="s">
        <v>627</v>
      </c>
      <c r="E132" s="53" t="s">
        <v>584</v>
      </c>
      <c r="F132" s="53">
        <v>1435467</v>
      </c>
      <c r="G132" s="32" t="s">
        <v>41</v>
      </c>
      <c r="H132" s="33" t="s">
        <v>58</v>
      </c>
      <c r="I132" s="29" t="s">
        <v>628</v>
      </c>
      <c r="J132" s="29" t="s">
        <v>60</v>
      </c>
      <c r="K132" s="29" t="s">
        <v>61</v>
      </c>
      <c r="L132" s="29">
        <v>221</v>
      </c>
      <c r="M132" s="30" t="s">
        <v>586</v>
      </c>
      <c r="N132" s="34">
        <v>43896</v>
      </c>
      <c r="O132" s="53">
        <v>41302</v>
      </c>
      <c r="P132" s="61">
        <v>44052</v>
      </c>
      <c r="Q132" s="56">
        <v>43900</v>
      </c>
      <c r="R132" s="54">
        <v>44052</v>
      </c>
      <c r="S132" s="29">
        <v>4</v>
      </c>
      <c r="T132" s="29">
        <v>0</v>
      </c>
      <c r="U132" s="29">
        <f t="shared" si="4"/>
        <v>120</v>
      </c>
      <c r="V132" s="29" t="s">
        <v>104</v>
      </c>
      <c r="W132" s="55">
        <v>16818704</v>
      </c>
      <c r="X132" s="38">
        <f t="shared" si="3"/>
        <v>4204676</v>
      </c>
      <c r="Y132" s="29">
        <v>560</v>
      </c>
      <c r="Z132" s="29"/>
      <c r="AA132" s="29"/>
      <c r="AB132" s="40"/>
      <c r="AC132" s="48" t="s">
        <v>629</v>
      </c>
    </row>
    <row r="133" spans="1:29" ht="32.25" customHeight="1" x14ac:dyDescent="0.25">
      <c r="A133" s="26">
        <v>131</v>
      </c>
      <c r="B133" s="27" t="s">
        <v>38</v>
      </c>
      <c r="C133" s="29" t="s">
        <v>630</v>
      </c>
      <c r="D133" s="29" t="s">
        <v>631</v>
      </c>
      <c r="E133" s="53" t="s">
        <v>632</v>
      </c>
      <c r="F133" s="53">
        <v>1436605</v>
      </c>
      <c r="G133" s="32" t="s">
        <v>41</v>
      </c>
      <c r="H133" s="33" t="s">
        <v>58</v>
      </c>
      <c r="I133" s="29" t="s">
        <v>633</v>
      </c>
      <c r="J133" s="29" t="s">
        <v>60</v>
      </c>
      <c r="K133" s="29" t="s">
        <v>61</v>
      </c>
      <c r="L133" s="29">
        <v>223</v>
      </c>
      <c r="M133" s="30" t="s">
        <v>110</v>
      </c>
      <c r="N133" s="34">
        <v>43899</v>
      </c>
      <c r="O133" s="53">
        <v>41995</v>
      </c>
      <c r="P133" s="60">
        <v>43899</v>
      </c>
      <c r="Q133" s="56">
        <v>43900</v>
      </c>
      <c r="R133" s="54">
        <v>44021</v>
      </c>
      <c r="S133" s="29">
        <v>4</v>
      </c>
      <c r="T133" s="29">
        <v>0</v>
      </c>
      <c r="U133" s="29">
        <f t="shared" si="4"/>
        <v>120</v>
      </c>
      <c r="V133" s="29" t="s">
        <v>104</v>
      </c>
      <c r="W133" s="55">
        <v>9000000</v>
      </c>
      <c r="X133" s="38">
        <f t="shared" si="3"/>
        <v>2250000</v>
      </c>
      <c r="Y133" s="29">
        <v>561</v>
      </c>
      <c r="Z133" s="29"/>
      <c r="AA133" s="29"/>
      <c r="AB133" s="40"/>
      <c r="AC133" s="48" t="s">
        <v>634</v>
      </c>
    </row>
    <row r="134" spans="1:29" ht="25.5" customHeight="1" x14ac:dyDescent="0.25">
      <c r="A134" s="26">
        <v>132</v>
      </c>
      <c r="B134" s="27" t="s">
        <v>38</v>
      </c>
      <c r="C134" s="29" t="s">
        <v>411</v>
      </c>
      <c r="D134" s="29" t="s">
        <v>635</v>
      </c>
      <c r="E134" s="44" t="s">
        <v>86</v>
      </c>
      <c r="F134" s="53">
        <v>1436679</v>
      </c>
      <c r="G134" s="32" t="s">
        <v>41</v>
      </c>
      <c r="H134" s="33" t="s">
        <v>58</v>
      </c>
      <c r="I134" s="29" t="s">
        <v>600</v>
      </c>
      <c r="J134" s="29" t="s">
        <v>60</v>
      </c>
      <c r="K134" s="29" t="s">
        <v>61</v>
      </c>
      <c r="L134" s="29">
        <v>214</v>
      </c>
      <c r="M134" s="30" t="s">
        <v>601</v>
      </c>
      <c r="N134" s="34">
        <v>43894</v>
      </c>
      <c r="O134" s="53">
        <v>42459</v>
      </c>
      <c r="P134" s="60">
        <v>43899</v>
      </c>
      <c r="Q134" s="56" t="s">
        <v>636</v>
      </c>
      <c r="R134" s="54">
        <v>44021</v>
      </c>
      <c r="S134" s="29">
        <v>4</v>
      </c>
      <c r="T134" s="29">
        <v>0</v>
      </c>
      <c r="U134" s="29">
        <f t="shared" si="4"/>
        <v>120</v>
      </c>
      <c r="V134" s="29" t="s">
        <v>104</v>
      </c>
      <c r="W134" s="55">
        <v>21600000</v>
      </c>
      <c r="X134" s="38">
        <f t="shared" ref="X134:X197" si="5">W134/U134*30</f>
        <v>5400000</v>
      </c>
      <c r="Y134" s="29">
        <v>563</v>
      </c>
      <c r="Z134" s="29"/>
      <c r="AA134" s="29"/>
      <c r="AB134" s="40"/>
      <c r="AC134" s="48" t="s">
        <v>637</v>
      </c>
    </row>
    <row r="135" spans="1:29" ht="26.25" customHeight="1" x14ac:dyDescent="0.25">
      <c r="A135" s="26">
        <v>133</v>
      </c>
      <c r="B135" s="27" t="s">
        <v>38</v>
      </c>
      <c r="C135" s="29" t="s">
        <v>638</v>
      </c>
      <c r="D135" s="29" t="s">
        <v>639</v>
      </c>
      <c r="E135" s="53" t="s">
        <v>640</v>
      </c>
      <c r="F135" s="53">
        <v>1442967</v>
      </c>
      <c r="G135" s="32" t="s">
        <v>41</v>
      </c>
      <c r="H135" s="33" t="s">
        <v>58</v>
      </c>
      <c r="I135" s="29" t="s">
        <v>641</v>
      </c>
      <c r="J135" s="29" t="s">
        <v>60</v>
      </c>
      <c r="K135" s="29" t="s">
        <v>61</v>
      </c>
      <c r="L135" s="29">
        <v>223</v>
      </c>
      <c r="M135" s="30" t="s">
        <v>110</v>
      </c>
      <c r="N135" s="34">
        <v>43899</v>
      </c>
      <c r="O135" s="53">
        <v>44393</v>
      </c>
      <c r="P135" s="61">
        <v>43902</v>
      </c>
      <c r="Q135" s="56">
        <v>43903</v>
      </c>
      <c r="R135" s="54">
        <v>44172</v>
      </c>
      <c r="S135" s="29">
        <v>4</v>
      </c>
      <c r="T135" s="29">
        <v>0</v>
      </c>
      <c r="U135" s="29">
        <f t="shared" si="4"/>
        <v>120</v>
      </c>
      <c r="V135" s="29" t="s">
        <v>104</v>
      </c>
      <c r="W135" s="55">
        <v>11080000</v>
      </c>
      <c r="X135" s="38">
        <f t="shared" si="5"/>
        <v>2770000</v>
      </c>
      <c r="Y135" s="29">
        <v>565</v>
      </c>
      <c r="Z135" s="29"/>
      <c r="AA135" s="29"/>
      <c r="AB135" s="40"/>
      <c r="AC135" s="48" t="s">
        <v>642</v>
      </c>
    </row>
    <row r="136" spans="1:29" ht="24.75" customHeight="1" x14ac:dyDescent="0.25">
      <c r="A136" s="26">
        <v>134</v>
      </c>
      <c r="B136" s="27" t="s">
        <v>38</v>
      </c>
      <c r="C136" s="29" t="s">
        <v>643</v>
      </c>
      <c r="D136" s="29" t="s">
        <v>644</v>
      </c>
      <c r="E136" s="53" t="s">
        <v>319</v>
      </c>
      <c r="F136" s="53">
        <v>1443584</v>
      </c>
      <c r="G136" s="32" t="s">
        <v>41</v>
      </c>
      <c r="H136" s="33" t="s">
        <v>58</v>
      </c>
      <c r="I136" s="29" t="s">
        <v>645</v>
      </c>
      <c r="J136" s="29" t="s">
        <v>60</v>
      </c>
      <c r="K136" s="29" t="s">
        <v>61</v>
      </c>
      <c r="L136" s="29">
        <v>224</v>
      </c>
      <c r="M136" s="30" t="s">
        <v>646</v>
      </c>
      <c r="N136" s="34">
        <v>43901</v>
      </c>
      <c r="O136" s="53">
        <v>44316</v>
      </c>
      <c r="P136" s="61">
        <v>43902</v>
      </c>
      <c r="Q136" s="56">
        <v>43903</v>
      </c>
      <c r="R136" s="54">
        <v>44024</v>
      </c>
      <c r="S136" s="29">
        <v>4</v>
      </c>
      <c r="T136" s="29">
        <v>0</v>
      </c>
      <c r="U136" s="29">
        <f t="shared" si="4"/>
        <v>120</v>
      </c>
      <c r="V136" s="29" t="s">
        <v>104</v>
      </c>
      <c r="W136" s="55">
        <v>21520000</v>
      </c>
      <c r="X136" s="38">
        <f t="shared" si="5"/>
        <v>5380000</v>
      </c>
      <c r="Y136" s="29">
        <v>564</v>
      </c>
      <c r="Z136" s="29"/>
      <c r="AA136" s="29"/>
      <c r="AB136" s="40"/>
      <c r="AC136" s="48" t="s">
        <v>647</v>
      </c>
    </row>
    <row r="137" spans="1:29" ht="28.5" customHeight="1" x14ac:dyDescent="0.25">
      <c r="A137" s="26">
        <v>135</v>
      </c>
      <c r="B137" s="27" t="s">
        <v>38</v>
      </c>
      <c r="C137" s="29" t="s">
        <v>648</v>
      </c>
      <c r="D137" s="29" t="s">
        <v>649</v>
      </c>
      <c r="E137" s="44" t="s">
        <v>57</v>
      </c>
      <c r="F137" s="53">
        <v>1443779</v>
      </c>
      <c r="G137" s="32" t="s">
        <v>41</v>
      </c>
      <c r="H137" s="33" t="s">
        <v>58</v>
      </c>
      <c r="I137" s="29" t="s">
        <v>650</v>
      </c>
      <c r="J137" s="29" t="s">
        <v>60</v>
      </c>
      <c r="K137" s="29" t="s">
        <v>61</v>
      </c>
      <c r="L137" s="29">
        <v>220</v>
      </c>
      <c r="M137" s="30" t="s">
        <v>257</v>
      </c>
      <c r="N137" s="34">
        <v>43896</v>
      </c>
      <c r="O137" s="53">
        <v>42020</v>
      </c>
      <c r="P137" s="61">
        <v>43902</v>
      </c>
      <c r="Q137" s="56">
        <v>43903</v>
      </c>
      <c r="R137" s="54">
        <v>44055</v>
      </c>
      <c r="S137" s="29">
        <v>4</v>
      </c>
      <c r="T137" s="29">
        <v>0</v>
      </c>
      <c r="U137" s="29">
        <f t="shared" si="4"/>
        <v>120</v>
      </c>
      <c r="V137" s="29" t="s">
        <v>104</v>
      </c>
      <c r="W137" s="55">
        <v>11938120</v>
      </c>
      <c r="X137" s="38">
        <f t="shared" si="5"/>
        <v>2984530</v>
      </c>
      <c r="Y137" s="29">
        <v>566</v>
      </c>
      <c r="Z137" s="29"/>
      <c r="AA137" s="29"/>
      <c r="AB137" s="40"/>
      <c r="AC137" s="48" t="s">
        <v>651</v>
      </c>
    </row>
    <row r="138" spans="1:29" ht="27.75" customHeight="1" x14ac:dyDescent="0.25">
      <c r="A138" s="26">
        <v>136</v>
      </c>
      <c r="B138" s="27" t="s">
        <v>38</v>
      </c>
      <c r="C138" s="29" t="s">
        <v>652</v>
      </c>
      <c r="D138" s="29" t="s">
        <v>653</v>
      </c>
      <c r="E138" s="44" t="s">
        <v>86</v>
      </c>
      <c r="F138" s="53">
        <v>1445584</v>
      </c>
      <c r="G138" s="32" t="s">
        <v>41</v>
      </c>
      <c r="H138" s="33" t="s">
        <v>58</v>
      </c>
      <c r="I138" s="29" t="s">
        <v>594</v>
      </c>
      <c r="J138" s="29" t="s">
        <v>60</v>
      </c>
      <c r="K138" s="29" t="s">
        <v>61</v>
      </c>
      <c r="L138" s="29">
        <v>209</v>
      </c>
      <c r="M138" s="30" t="s">
        <v>595</v>
      </c>
      <c r="N138" s="34">
        <v>43893</v>
      </c>
      <c r="O138" s="53">
        <v>41270</v>
      </c>
      <c r="P138" s="61">
        <v>43902</v>
      </c>
      <c r="Q138" s="56">
        <v>43903</v>
      </c>
      <c r="R138" s="54">
        <v>44055</v>
      </c>
      <c r="S138" s="29">
        <v>4</v>
      </c>
      <c r="T138" s="29">
        <v>0</v>
      </c>
      <c r="U138" s="29">
        <f t="shared" si="4"/>
        <v>120</v>
      </c>
      <c r="V138" s="29" t="s">
        <v>104</v>
      </c>
      <c r="W138" s="55">
        <v>22000000</v>
      </c>
      <c r="X138" s="38">
        <f t="shared" si="5"/>
        <v>5500000</v>
      </c>
      <c r="Y138" s="29">
        <v>567</v>
      </c>
      <c r="Z138" s="29"/>
      <c r="AA138" s="29"/>
      <c r="AB138" s="40"/>
      <c r="AC138" s="48" t="s">
        <v>654</v>
      </c>
    </row>
    <row r="139" spans="1:29" ht="23.25" customHeight="1" x14ac:dyDescent="0.25">
      <c r="A139" s="26">
        <v>137</v>
      </c>
      <c r="B139" s="27" t="s">
        <v>38</v>
      </c>
      <c r="C139" s="29" t="s">
        <v>655</v>
      </c>
      <c r="D139" s="29" t="s">
        <v>656</v>
      </c>
      <c r="E139" s="44" t="s">
        <v>181</v>
      </c>
      <c r="F139" s="53">
        <v>1451595</v>
      </c>
      <c r="G139" s="32" t="s">
        <v>41</v>
      </c>
      <c r="H139" s="33" t="s">
        <v>58</v>
      </c>
      <c r="I139" s="29" t="s">
        <v>657</v>
      </c>
      <c r="J139" s="29" t="s">
        <v>60</v>
      </c>
      <c r="K139" s="29" t="s">
        <v>61</v>
      </c>
      <c r="L139" s="29">
        <v>225</v>
      </c>
      <c r="M139" s="30" t="s">
        <v>117</v>
      </c>
      <c r="N139" s="34">
        <v>43901</v>
      </c>
      <c r="O139" s="53">
        <v>42118</v>
      </c>
      <c r="P139" s="61">
        <v>43907</v>
      </c>
      <c r="Q139" s="56">
        <v>43908</v>
      </c>
      <c r="R139" s="54">
        <v>44029</v>
      </c>
      <c r="S139" s="29">
        <v>4</v>
      </c>
      <c r="T139" s="29">
        <v>0</v>
      </c>
      <c r="U139" s="29">
        <f t="shared" si="4"/>
        <v>120</v>
      </c>
      <c r="V139" s="29" t="s">
        <v>104</v>
      </c>
      <c r="W139" s="55">
        <v>16818704</v>
      </c>
      <c r="X139" s="38">
        <f t="shared" si="5"/>
        <v>4204676</v>
      </c>
      <c r="Y139" s="29">
        <v>569</v>
      </c>
      <c r="Z139" s="29"/>
      <c r="AA139" s="29"/>
      <c r="AB139" s="40"/>
      <c r="AC139" s="48" t="s">
        <v>658</v>
      </c>
    </row>
    <row r="140" spans="1:29" ht="21.75" customHeight="1" x14ac:dyDescent="0.25">
      <c r="A140" s="26">
        <v>138</v>
      </c>
      <c r="B140" s="27" t="s">
        <v>38</v>
      </c>
      <c r="C140" s="29" t="s">
        <v>659</v>
      </c>
      <c r="D140" s="29" t="s">
        <v>660</v>
      </c>
      <c r="E140" s="53" t="s">
        <v>661</v>
      </c>
      <c r="F140" s="53">
        <v>1452006</v>
      </c>
      <c r="G140" s="32" t="s">
        <v>41</v>
      </c>
      <c r="H140" s="33" t="s">
        <v>58</v>
      </c>
      <c r="I140" s="29" t="s">
        <v>594</v>
      </c>
      <c r="J140" s="29" t="s">
        <v>60</v>
      </c>
      <c r="K140" s="29" t="s">
        <v>61</v>
      </c>
      <c r="L140" s="29">
        <v>209</v>
      </c>
      <c r="M140" s="30" t="s">
        <v>595</v>
      </c>
      <c r="N140" s="34">
        <v>43893</v>
      </c>
      <c r="O140" s="53">
        <v>41270</v>
      </c>
      <c r="P140" s="61">
        <v>43907</v>
      </c>
      <c r="Q140" s="56">
        <v>43908</v>
      </c>
      <c r="R140" s="54">
        <v>44029</v>
      </c>
      <c r="S140" s="29">
        <v>4</v>
      </c>
      <c r="T140" s="29">
        <v>0</v>
      </c>
      <c r="U140" s="29">
        <f t="shared" si="4"/>
        <v>120</v>
      </c>
      <c r="V140" s="29" t="s">
        <v>104</v>
      </c>
      <c r="W140" s="55">
        <v>22000000</v>
      </c>
      <c r="X140" s="38">
        <f t="shared" si="5"/>
        <v>5500000</v>
      </c>
      <c r="Y140" s="29">
        <v>568</v>
      </c>
      <c r="Z140" s="29"/>
      <c r="AA140" s="29"/>
      <c r="AB140" s="40"/>
      <c r="AC140" s="48" t="s">
        <v>662</v>
      </c>
    </row>
    <row r="141" spans="1:29" ht="30.75" customHeight="1" x14ac:dyDescent="0.25">
      <c r="A141" s="26">
        <v>139</v>
      </c>
      <c r="B141" s="27" t="s">
        <v>38</v>
      </c>
      <c r="C141" s="29" t="s">
        <v>663</v>
      </c>
      <c r="D141" s="29" t="s">
        <v>664</v>
      </c>
      <c r="E141" s="53" t="s">
        <v>665</v>
      </c>
      <c r="F141" s="53">
        <v>1452049</v>
      </c>
      <c r="G141" s="32" t="s">
        <v>41</v>
      </c>
      <c r="H141" s="33" t="s">
        <v>58</v>
      </c>
      <c r="I141" s="29" t="s">
        <v>628</v>
      </c>
      <c r="J141" s="29" t="s">
        <v>60</v>
      </c>
      <c r="K141" s="29" t="s">
        <v>61</v>
      </c>
      <c r="L141" s="29">
        <v>221</v>
      </c>
      <c r="M141" s="30" t="s">
        <v>586</v>
      </c>
      <c r="N141" s="34">
        <v>43896</v>
      </c>
      <c r="O141" s="53">
        <v>41302</v>
      </c>
      <c r="P141" s="61">
        <v>43907</v>
      </c>
      <c r="Q141" s="56">
        <v>43908</v>
      </c>
      <c r="R141" s="54">
        <v>44029</v>
      </c>
      <c r="S141" s="29">
        <v>4</v>
      </c>
      <c r="T141" s="29">
        <v>0</v>
      </c>
      <c r="U141" s="29">
        <f t="shared" si="4"/>
        <v>120</v>
      </c>
      <c r="V141" s="29" t="s">
        <v>104</v>
      </c>
      <c r="W141" s="55">
        <v>16818704</v>
      </c>
      <c r="X141" s="38">
        <f t="shared" si="5"/>
        <v>4204676</v>
      </c>
      <c r="Y141" s="29">
        <v>570</v>
      </c>
      <c r="Z141" s="29"/>
      <c r="AA141" s="29"/>
      <c r="AB141" s="40"/>
      <c r="AC141" s="48" t="s">
        <v>666</v>
      </c>
    </row>
    <row r="142" spans="1:29" ht="28.5" customHeight="1" x14ac:dyDescent="0.25">
      <c r="A142" s="26">
        <v>140</v>
      </c>
      <c r="B142" s="27" t="s">
        <v>38</v>
      </c>
      <c r="C142" s="29" t="s">
        <v>667</v>
      </c>
      <c r="D142" s="29" t="s">
        <v>668</v>
      </c>
      <c r="E142" s="44" t="s">
        <v>181</v>
      </c>
      <c r="F142" s="53">
        <v>1454857</v>
      </c>
      <c r="G142" s="32" t="s">
        <v>41</v>
      </c>
      <c r="H142" s="33" t="s">
        <v>58</v>
      </c>
      <c r="I142" s="29" t="s">
        <v>669</v>
      </c>
      <c r="J142" s="29" t="s">
        <v>60</v>
      </c>
      <c r="K142" s="29" t="s">
        <v>61</v>
      </c>
      <c r="L142" s="29">
        <v>228</v>
      </c>
      <c r="M142" s="30" t="s">
        <v>670</v>
      </c>
      <c r="N142" s="34">
        <v>43907</v>
      </c>
      <c r="O142" s="53">
        <v>42079</v>
      </c>
      <c r="P142" s="61">
        <v>43908</v>
      </c>
      <c r="Q142" s="56">
        <v>43909</v>
      </c>
      <c r="R142" s="54">
        <v>44030</v>
      </c>
      <c r="S142" s="29">
        <v>4</v>
      </c>
      <c r="T142" s="29">
        <v>0</v>
      </c>
      <c r="U142" s="29">
        <f t="shared" si="4"/>
        <v>120</v>
      </c>
      <c r="V142" s="29" t="s">
        <v>104</v>
      </c>
      <c r="W142" s="55">
        <v>10340000</v>
      </c>
      <c r="X142" s="38">
        <f t="shared" si="5"/>
        <v>2585000</v>
      </c>
      <c r="Y142" s="29">
        <v>571</v>
      </c>
      <c r="Z142" s="29"/>
      <c r="AA142" s="29"/>
      <c r="AB142" s="40"/>
      <c r="AC142" s="48" t="s">
        <v>671</v>
      </c>
    </row>
    <row r="143" spans="1:29" ht="31.5" customHeight="1" x14ac:dyDescent="0.25">
      <c r="A143" s="26">
        <v>141</v>
      </c>
      <c r="B143" s="27" t="s">
        <v>38</v>
      </c>
      <c r="C143" s="29" t="s">
        <v>672</v>
      </c>
      <c r="D143" s="29" t="s">
        <v>673</v>
      </c>
      <c r="E143" s="53" t="s">
        <v>661</v>
      </c>
      <c r="F143" s="53">
        <v>1456558</v>
      </c>
      <c r="G143" s="32" t="s">
        <v>41</v>
      </c>
      <c r="H143" s="33" t="s">
        <v>58</v>
      </c>
      <c r="I143" s="29" t="s">
        <v>594</v>
      </c>
      <c r="J143" s="29" t="s">
        <v>60</v>
      </c>
      <c r="K143" s="29" t="s">
        <v>61</v>
      </c>
      <c r="L143" s="29">
        <v>209</v>
      </c>
      <c r="M143" s="30" t="s">
        <v>595</v>
      </c>
      <c r="N143" s="34">
        <v>43893</v>
      </c>
      <c r="O143" s="53">
        <v>41270</v>
      </c>
      <c r="P143" s="61">
        <v>43909</v>
      </c>
      <c r="Q143" s="56">
        <v>43910</v>
      </c>
      <c r="R143" s="54">
        <v>44062</v>
      </c>
      <c r="S143" s="29">
        <v>4</v>
      </c>
      <c r="T143" s="29">
        <v>0</v>
      </c>
      <c r="U143" s="29">
        <f t="shared" si="4"/>
        <v>120</v>
      </c>
      <c r="V143" s="29" t="s">
        <v>104</v>
      </c>
      <c r="W143" s="55">
        <v>22000000</v>
      </c>
      <c r="X143" s="38">
        <f t="shared" si="5"/>
        <v>5500000</v>
      </c>
      <c r="Y143" s="29">
        <v>572</v>
      </c>
      <c r="Z143" s="29"/>
      <c r="AA143" s="29"/>
      <c r="AB143" s="40"/>
      <c r="AC143" s="48" t="s">
        <v>674</v>
      </c>
    </row>
    <row r="144" spans="1:29" ht="28.5" customHeight="1" x14ac:dyDescent="0.25">
      <c r="A144" s="26">
        <v>142</v>
      </c>
      <c r="B144" s="27" t="s">
        <v>38</v>
      </c>
      <c r="C144" s="29" t="s">
        <v>675</v>
      </c>
      <c r="D144" s="29" t="s">
        <v>676</v>
      </c>
      <c r="E144" s="53" t="s">
        <v>661</v>
      </c>
      <c r="F144" s="53">
        <v>1456680</v>
      </c>
      <c r="G144" s="32" t="s">
        <v>41</v>
      </c>
      <c r="H144" s="33" t="s">
        <v>58</v>
      </c>
      <c r="I144" s="29" t="s">
        <v>594</v>
      </c>
      <c r="J144" s="29" t="s">
        <v>60</v>
      </c>
      <c r="K144" s="29" t="s">
        <v>61</v>
      </c>
      <c r="L144" s="29">
        <v>209</v>
      </c>
      <c r="M144" s="30" t="s">
        <v>595</v>
      </c>
      <c r="N144" s="34">
        <v>43893</v>
      </c>
      <c r="O144" s="53">
        <v>41270</v>
      </c>
      <c r="P144" s="61">
        <v>43909</v>
      </c>
      <c r="Q144" s="56">
        <v>43910</v>
      </c>
      <c r="R144" s="54">
        <v>44063</v>
      </c>
      <c r="S144" s="29">
        <v>4</v>
      </c>
      <c r="T144" s="29">
        <v>0</v>
      </c>
      <c r="U144" s="29">
        <f t="shared" si="4"/>
        <v>120</v>
      </c>
      <c r="V144" s="29" t="s">
        <v>104</v>
      </c>
      <c r="W144" s="55">
        <v>22000000</v>
      </c>
      <c r="X144" s="38">
        <f t="shared" si="5"/>
        <v>5500000</v>
      </c>
      <c r="Y144" s="29">
        <v>573</v>
      </c>
      <c r="Z144" s="29"/>
      <c r="AA144" s="29"/>
      <c r="AB144" s="40"/>
      <c r="AC144" s="48" t="s">
        <v>677</v>
      </c>
    </row>
    <row r="145" spans="1:29" ht="29.25" customHeight="1" x14ac:dyDescent="0.25">
      <c r="A145" s="26">
        <v>143</v>
      </c>
      <c r="B145" s="27" t="s">
        <v>38</v>
      </c>
      <c r="C145" s="29" t="s">
        <v>678</v>
      </c>
      <c r="D145" s="29" t="s">
        <v>679</v>
      </c>
      <c r="E145" s="29" t="s">
        <v>599</v>
      </c>
      <c r="F145" s="53">
        <v>1457552</v>
      </c>
      <c r="G145" s="32" t="s">
        <v>41</v>
      </c>
      <c r="H145" s="33" t="s">
        <v>58</v>
      </c>
      <c r="I145" s="29" t="s">
        <v>600</v>
      </c>
      <c r="J145" s="29" t="s">
        <v>60</v>
      </c>
      <c r="K145" s="29" t="s">
        <v>61</v>
      </c>
      <c r="L145" s="29">
        <v>214</v>
      </c>
      <c r="M145" s="30" t="s">
        <v>601</v>
      </c>
      <c r="N145" s="34">
        <v>43894</v>
      </c>
      <c r="O145" s="53">
        <v>42459</v>
      </c>
      <c r="P145" s="60">
        <v>43909</v>
      </c>
      <c r="Q145" s="56">
        <v>43910</v>
      </c>
      <c r="R145" s="54">
        <v>44031</v>
      </c>
      <c r="S145" s="29">
        <v>4</v>
      </c>
      <c r="T145" s="29">
        <v>0</v>
      </c>
      <c r="U145" s="29">
        <f t="shared" si="4"/>
        <v>120</v>
      </c>
      <c r="V145" s="29" t="s">
        <v>104</v>
      </c>
      <c r="W145" s="55">
        <v>21600000</v>
      </c>
      <c r="X145" s="38">
        <f t="shared" si="5"/>
        <v>5400000</v>
      </c>
      <c r="Y145" s="29">
        <v>574</v>
      </c>
      <c r="Z145" s="29"/>
      <c r="AA145" s="29"/>
      <c r="AB145" s="40"/>
      <c r="AC145" s="48" t="s">
        <v>680</v>
      </c>
    </row>
    <row r="146" spans="1:29" ht="21" customHeight="1" x14ac:dyDescent="0.25">
      <c r="A146" s="26">
        <v>144</v>
      </c>
      <c r="B146" s="62" t="s">
        <v>681</v>
      </c>
      <c r="C146" s="29" t="s">
        <v>682</v>
      </c>
      <c r="D146" s="29" t="s">
        <v>683</v>
      </c>
      <c r="E146" s="29" t="s">
        <v>38</v>
      </c>
      <c r="F146" s="29"/>
      <c r="G146" s="28" t="s">
        <v>684</v>
      </c>
      <c r="H146" s="28" t="s">
        <v>685</v>
      </c>
      <c r="I146" s="29" t="s">
        <v>686</v>
      </c>
      <c r="J146" s="29" t="s">
        <v>687</v>
      </c>
      <c r="K146" s="29" t="s">
        <v>688</v>
      </c>
      <c r="L146" s="29">
        <v>203</v>
      </c>
      <c r="M146" s="30">
        <v>0</v>
      </c>
      <c r="N146" s="34">
        <v>43887</v>
      </c>
      <c r="O146" s="28">
        <v>46489</v>
      </c>
      <c r="P146" s="39">
        <v>43914</v>
      </c>
      <c r="Q146" s="56">
        <v>43916</v>
      </c>
      <c r="R146" s="36">
        <v>43976</v>
      </c>
      <c r="S146" s="29">
        <v>2</v>
      </c>
      <c r="T146" s="29">
        <v>0</v>
      </c>
      <c r="U146" s="29">
        <f t="shared" si="4"/>
        <v>60</v>
      </c>
      <c r="V146" s="28" t="s">
        <v>689</v>
      </c>
      <c r="W146" s="28" t="s">
        <v>690</v>
      </c>
      <c r="X146" s="38">
        <f t="shared" si="5"/>
        <v>835578</v>
      </c>
      <c r="Y146" s="29">
        <v>577</v>
      </c>
      <c r="Z146" s="29"/>
      <c r="AA146" s="29"/>
      <c r="AB146" s="40"/>
      <c r="AC146" s="52" t="s">
        <v>691</v>
      </c>
    </row>
    <row r="147" spans="1:29" ht="17.25" customHeight="1" x14ac:dyDescent="0.25">
      <c r="A147" s="26">
        <v>145</v>
      </c>
      <c r="B147" s="63" t="s">
        <v>692</v>
      </c>
      <c r="C147" s="28" t="s">
        <v>693</v>
      </c>
      <c r="D147" s="29" t="s">
        <v>694</v>
      </c>
      <c r="E147" s="29" t="s">
        <v>38</v>
      </c>
      <c r="F147" s="28"/>
      <c r="G147" s="28" t="s">
        <v>684</v>
      </c>
      <c r="H147" s="28" t="s">
        <v>685</v>
      </c>
      <c r="I147" s="29" t="s">
        <v>695</v>
      </c>
      <c r="J147" s="29" t="s">
        <v>687</v>
      </c>
      <c r="K147" s="29" t="s">
        <v>688</v>
      </c>
      <c r="L147" s="29">
        <v>205</v>
      </c>
      <c r="M147" s="30">
        <v>0</v>
      </c>
      <c r="N147" s="34">
        <v>43887</v>
      </c>
      <c r="O147" s="29"/>
      <c r="P147" s="39">
        <v>43914</v>
      </c>
      <c r="Q147" s="56">
        <v>43914</v>
      </c>
      <c r="R147" s="36">
        <v>43916</v>
      </c>
      <c r="S147" s="29">
        <v>2</v>
      </c>
      <c r="T147" s="29">
        <v>0</v>
      </c>
      <c r="U147" s="29">
        <f t="shared" si="4"/>
        <v>60</v>
      </c>
      <c r="V147" s="28" t="s">
        <v>689</v>
      </c>
      <c r="W147" s="28" t="s">
        <v>696</v>
      </c>
      <c r="X147" s="38">
        <f t="shared" si="5"/>
        <v>21750757.5</v>
      </c>
      <c r="Y147" s="29">
        <v>576</v>
      </c>
      <c r="Z147" s="29"/>
      <c r="AA147" s="29"/>
      <c r="AB147" s="40"/>
      <c r="AC147" s="52" t="s">
        <v>697</v>
      </c>
    </row>
    <row r="148" spans="1:29" ht="21.75" customHeight="1" x14ac:dyDescent="0.25">
      <c r="A148" s="26">
        <v>146</v>
      </c>
      <c r="B148" s="27" t="s">
        <v>698</v>
      </c>
      <c r="C148" s="28" t="s">
        <v>699</v>
      </c>
      <c r="D148" s="29" t="s">
        <v>694</v>
      </c>
      <c r="E148" s="29" t="s">
        <v>38</v>
      </c>
      <c r="F148" s="29"/>
      <c r="G148" s="28" t="s">
        <v>684</v>
      </c>
      <c r="H148" s="28" t="s">
        <v>685</v>
      </c>
      <c r="I148" s="29" t="s">
        <v>695</v>
      </c>
      <c r="J148" s="29" t="s">
        <v>687</v>
      </c>
      <c r="K148" s="29" t="s">
        <v>688</v>
      </c>
      <c r="L148" s="29">
        <v>204</v>
      </c>
      <c r="M148" s="30">
        <v>0</v>
      </c>
      <c r="N148" s="34">
        <v>43887</v>
      </c>
      <c r="O148" s="28">
        <v>44487</v>
      </c>
      <c r="P148" s="39">
        <v>43914</v>
      </c>
      <c r="Q148" s="56">
        <v>43914</v>
      </c>
      <c r="R148" s="36">
        <v>43917</v>
      </c>
      <c r="S148" s="29">
        <v>2</v>
      </c>
      <c r="T148" s="29">
        <v>0</v>
      </c>
      <c r="U148" s="29">
        <f t="shared" si="4"/>
        <v>60</v>
      </c>
      <c r="V148" s="28" t="s">
        <v>689</v>
      </c>
      <c r="W148" s="28" t="s">
        <v>700</v>
      </c>
      <c r="X148" s="38">
        <f t="shared" si="5"/>
        <v>1503684</v>
      </c>
      <c r="Y148" s="29">
        <v>575</v>
      </c>
      <c r="Z148" s="29"/>
      <c r="AA148" s="29"/>
      <c r="AB148" s="40"/>
      <c r="AC148" s="52" t="s">
        <v>701</v>
      </c>
    </row>
    <row r="149" spans="1:29" x14ac:dyDescent="0.25">
      <c r="A149" s="26">
        <v>147</v>
      </c>
      <c r="B149" s="27" t="s">
        <v>702</v>
      </c>
      <c r="C149" s="28" t="s">
        <v>703</v>
      </c>
      <c r="D149" s="29" t="s">
        <v>704</v>
      </c>
      <c r="E149" s="29" t="s">
        <v>38</v>
      </c>
      <c r="F149" s="28">
        <v>1492834</v>
      </c>
      <c r="G149" s="32" t="s">
        <v>705</v>
      </c>
      <c r="H149" s="28" t="s">
        <v>706</v>
      </c>
      <c r="I149" s="29" t="s">
        <v>707</v>
      </c>
      <c r="J149" s="29" t="s">
        <v>708</v>
      </c>
      <c r="K149" s="29" t="s">
        <v>709</v>
      </c>
      <c r="L149" s="29">
        <v>222</v>
      </c>
      <c r="M149" s="30" t="s">
        <v>710</v>
      </c>
      <c r="N149" s="34">
        <v>43896</v>
      </c>
      <c r="O149" s="28">
        <v>44983</v>
      </c>
      <c r="P149" s="39"/>
      <c r="Q149" s="35">
        <v>43930</v>
      </c>
      <c r="R149" s="43">
        <v>44324</v>
      </c>
      <c r="S149" s="29">
        <v>11</v>
      </c>
      <c r="T149" s="29">
        <v>0</v>
      </c>
      <c r="U149" s="29">
        <f t="shared" si="4"/>
        <v>330</v>
      </c>
      <c r="V149" s="28" t="s">
        <v>711</v>
      </c>
      <c r="W149" s="28" t="s">
        <v>712</v>
      </c>
      <c r="X149" s="38">
        <f t="shared" si="5"/>
        <v>63818181.818181813</v>
      </c>
      <c r="Y149" s="29">
        <v>581</v>
      </c>
      <c r="Z149" s="29"/>
      <c r="AA149" s="29"/>
      <c r="AB149" s="40"/>
      <c r="AC149" s="52" t="s">
        <v>713</v>
      </c>
    </row>
    <row r="150" spans="1:29" x14ac:dyDescent="0.25">
      <c r="A150" s="26">
        <v>148</v>
      </c>
      <c r="B150" s="27" t="s">
        <v>714</v>
      </c>
      <c r="C150" s="28" t="s">
        <v>715</v>
      </c>
      <c r="D150" s="29" t="s">
        <v>716</v>
      </c>
      <c r="E150" s="29" t="s">
        <v>38</v>
      </c>
      <c r="F150" s="29">
        <v>1547699</v>
      </c>
      <c r="G150" s="32" t="s">
        <v>717</v>
      </c>
      <c r="H150" s="28" t="s">
        <v>718</v>
      </c>
      <c r="I150" s="29" t="s">
        <v>719</v>
      </c>
      <c r="J150" s="29" t="s">
        <v>720</v>
      </c>
      <c r="K150" s="29" t="s">
        <v>721</v>
      </c>
      <c r="L150" s="29">
        <v>231</v>
      </c>
      <c r="M150" s="30" t="s">
        <v>722</v>
      </c>
      <c r="N150" s="34" t="s">
        <v>723</v>
      </c>
      <c r="O150" s="29"/>
      <c r="P150" s="39"/>
      <c r="Q150" s="35">
        <v>43958</v>
      </c>
      <c r="R150" s="36">
        <v>43971</v>
      </c>
      <c r="S150" s="29">
        <v>12</v>
      </c>
      <c r="T150" s="29">
        <v>14</v>
      </c>
      <c r="U150" s="29">
        <f t="shared" si="4"/>
        <v>374</v>
      </c>
      <c r="V150" s="28" t="s">
        <v>724</v>
      </c>
      <c r="W150" s="28" t="s">
        <v>725</v>
      </c>
      <c r="X150" s="38">
        <f t="shared" si="5"/>
        <v>581743.95721925132</v>
      </c>
      <c r="Y150" s="29">
        <v>584</v>
      </c>
      <c r="Z150" s="29"/>
      <c r="AA150" s="29"/>
      <c r="AB150" s="40"/>
      <c r="AC150" s="52" t="s">
        <v>726</v>
      </c>
    </row>
    <row r="151" spans="1:29" x14ac:dyDescent="0.25">
      <c r="A151" s="26">
        <v>149</v>
      </c>
      <c r="B151" s="63" t="s">
        <v>727</v>
      </c>
      <c r="C151" s="28" t="s">
        <v>728</v>
      </c>
      <c r="D151" s="29" t="s">
        <v>729</v>
      </c>
      <c r="E151" s="29" t="s">
        <v>38</v>
      </c>
      <c r="F151" s="29"/>
      <c r="G151" s="28" t="s">
        <v>730</v>
      </c>
      <c r="H151" s="28" t="s">
        <v>731</v>
      </c>
      <c r="I151" s="29" t="s">
        <v>732</v>
      </c>
      <c r="J151" s="29" t="s">
        <v>219</v>
      </c>
      <c r="K151" s="29" t="s">
        <v>220</v>
      </c>
      <c r="L151" s="29">
        <v>236</v>
      </c>
      <c r="M151" s="30">
        <v>0</v>
      </c>
      <c r="N151" s="34">
        <v>43957</v>
      </c>
      <c r="O151" s="28">
        <v>45996</v>
      </c>
      <c r="P151" s="39">
        <v>43957</v>
      </c>
      <c r="Q151" s="35">
        <v>43966</v>
      </c>
      <c r="R151" s="36">
        <v>44085</v>
      </c>
      <c r="S151" s="29">
        <v>4</v>
      </c>
      <c r="T151" s="29">
        <v>0</v>
      </c>
      <c r="U151" s="29">
        <f t="shared" si="4"/>
        <v>120</v>
      </c>
      <c r="V151" s="28" t="s">
        <v>733</v>
      </c>
      <c r="W151" s="28" t="s">
        <v>734</v>
      </c>
      <c r="X151" s="38" t="e">
        <f t="shared" si="5"/>
        <v>#VALUE!</v>
      </c>
      <c r="Y151" s="29">
        <v>585</v>
      </c>
      <c r="Z151" s="29"/>
      <c r="AA151" s="29"/>
      <c r="AB151" s="40"/>
      <c r="AC151" s="52" t="s">
        <v>735</v>
      </c>
    </row>
    <row r="152" spans="1:29" ht="17.25" customHeight="1" x14ac:dyDescent="0.25">
      <c r="A152" s="26">
        <v>150</v>
      </c>
      <c r="B152" s="27" t="s">
        <v>736</v>
      </c>
      <c r="C152" s="28" t="s">
        <v>737</v>
      </c>
      <c r="D152" s="29" t="s">
        <v>738</v>
      </c>
      <c r="E152" s="29" t="s">
        <v>38</v>
      </c>
      <c r="F152" s="29"/>
      <c r="G152" s="28" t="s">
        <v>739</v>
      </c>
      <c r="H152" s="28" t="s">
        <v>740</v>
      </c>
      <c r="I152" s="29" t="s">
        <v>741</v>
      </c>
      <c r="J152" s="29" t="s">
        <v>742</v>
      </c>
      <c r="K152" s="29" t="s">
        <v>743</v>
      </c>
      <c r="L152" s="29">
        <v>238</v>
      </c>
      <c r="M152" s="30" t="s">
        <v>744</v>
      </c>
      <c r="N152" s="34">
        <v>43962</v>
      </c>
      <c r="O152" s="28">
        <v>45985</v>
      </c>
      <c r="P152" s="39">
        <v>43973</v>
      </c>
      <c r="Q152" s="35">
        <v>43973</v>
      </c>
      <c r="R152" s="36">
        <v>44337</v>
      </c>
      <c r="S152" s="29">
        <v>12</v>
      </c>
      <c r="T152" s="29">
        <v>0</v>
      </c>
      <c r="U152" s="29">
        <f t="shared" si="4"/>
        <v>360</v>
      </c>
      <c r="V152" s="28" t="s">
        <v>745</v>
      </c>
      <c r="W152" s="28" t="s">
        <v>746</v>
      </c>
      <c r="X152" s="38">
        <f t="shared" si="5"/>
        <v>21754204.25</v>
      </c>
      <c r="Y152" s="29">
        <v>589</v>
      </c>
      <c r="Z152" s="29"/>
      <c r="AA152" s="29"/>
      <c r="AB152" s="40"/>
      <c r="AC152" s="52" t="s">
        <v>747</v>
      </c>
    </row>
    <row r="153" spans="1:29" ht="25.5" customHeight="1" x14ac:dyDescent="0.25">
      <c r="A153" s="26">
        <v>151</v>
      </c>
      <c r="B153" s="27" t="s">
        <v>38</v>
      </c>
      <c r="C153" s="29" t="s">
        <v>748</v>
      </c>
      <c r="D153" s="29" t="s">
        <v>749</v>
      </c>
      <c r="E153" s="44" t="s">
        <v>86</v>
      </c>
      <c r="F153" s="44">
        <v>1590986</v>
      </c>
      <c r="G153" s="32" t="s">
        <v>41</v>
      </c>
      <c r="H153" s="33" t="s">
        <v>58</v>
      </c>
      <c r="I153" s="29" t="s">
        <v>750</v>
      </c>
      <c r="J153" s="29" t="s">
        <v>60</v>
      </c>
      <c r="K153" s="29" t="s">
        <v>61</v>
      </c>
      <c r="L153" s="29">
        <v>241</v>
      </c>
      <c r="M153" s="30" t="s">
        <v>751</v>
      </c>
      <c r="N153" s="34">
        <v>43977</v>
      </c>
      <c r="O153" s="44">
        <v>46213</v>
      </c>
      <c r="P153" s="64">
        <v>43977</v>
      </c>
      <c r="Q153" s="45">
        <v>43978</v>
      </c>
      <c r="R153" s="46">
        <v>44222</v>
      </c>
      <c r="S153" s="29">
        <v>8</v>
      </c>
      <c r="T153" s="29">
        <v>0</v>
      </c>
      <c r="U153" s="29">
        <f t="shared" si="4"/>
        <v>240</v>
      </c>
      <c r="V153" s="29" t="s">
        <v>752</v>
      </c>
      <c r="W153" s="47">
        <v>52000000</v>
      </c>
      <c r="X153" s="38">
        <f t="shared" si="5"/>
        <v>6500000</v>
      </c>
      <c r="Y153" s="29">
        <v>590</v>
      </c>
      <c r="Z153" s="29"/>
      <c r="AA153" s="29"/>
      <c r="AB153" s="40"/>
      <c r="AC153" s="48" t="s">
        <v>753</v>
      </c>
    </row>
    <row r="154" spans="1:29" ht="27.75" customHeight="1" x14ac:dyDescent="0.25">
      <c r="A154" s="26">
        <v>152</v>
      </c>
      <c r="B154" s="27" t="s">
        <v>38</v>
      </c>
      <c r="C154" s="29" t="s">
        <v>754</v>
      </c>
      <c r="D154" s="29" t="s">
        <v>755</v>
      </c>
      <c r="E154" s="29" t="s">
        <v>599</v>
      </c>
      <c r="F154" s="44">
        <v>1590997</v>
      </c>
      <c r="G154" s="32" t="s">
        <v>41</v>
      </c>
      <c r="H154" s="33" t="s">
        <v>58</v>
      </c>
      <c r="I154" s="29" t="s">
        <v>756</v>
      </c>
      <c r="J154" s="29" t="s">
        <v>60</v>
      </c>
      <c r="K154" s="29" t="s">
        <v>61</v>
      </c>
      <c r="L154" s="29">
        <v>248</v>
      </c>
      <c r="M154" s="30" t="s">
        <v>586</v>
      </c>
      <c r="N154" s="34">
        <v>43977</v>
      </c>
      <c r="O154" s="44">
        <v>42465</v>
      </c>
      <c r="P154" s="64">
        <v>43977</v>
      </c>
      <c r="Q154" s="45">
        <v>43978</v>
      </c>
      <c r="R154" s="46">
        <v>44100</v>
      </c>
      <c r="S154" s="29">
        <v>4</v>
      </c>
      <c r="T154" s="29">
        <v>0</v>
      </c>
      <c r="U154" s="29">
        <f t="shared" si="4"/>
        <v>120</v>
      </c>
      <c r="V154" s="29" t="s">
        <v>757</v>
      </c>
      <c r="W154" s="47">
        <v>16818704</v>
      </c>
      <c r="X154" s="38">
        <f t="shared" si="5"/>
        <v>4204676</v>
      </c>
      <c r="Y154" s="29">
        <v>591</v>
      </c>
      <c r="Z154" s="29"/>
      <c r="AA154" s="29"/>
      <c r="AB154" s="40"/>
      <c r="AC154" s="48" t="s">
        <v>758</v>
      </c>
    </row>
    <row r="155" spans="1:29" ht="27.75" customHeight="1" x14ac:dyDescent="0.25">
      <c r="A155" s="26">
        <v>153</v>
      </c>
      <c r="B155" s="27" t="s">
        <v>38</v>
      </c>
      <c r="C155" s="29" t="s">
        <v>759</v>
      </c>
      <c r="D155" s="29" t="s">
        <v>760</v>
      </c>
      <c r="E155" s="44" t="s">
        <v>181</v>
      </c>
      <c r="F155" s="44">
        <v>1592211</v>
      </c>
      <c r="G155" s="32" t="s">
        <v>41</v>
      </c>
      <c r="H155" s="33" t="s">
        <v>58</v>
      </c>
      <c r="I155" s="29" t="s">
        <v>761</v>
      </c>
      <c r="J155" s="29" t="s">
        <v>60</v>
      </c>
      <c r="K155" s="29" t="s">
        <v>61</v>
      </c>
      <c r="L155" s="29">
        <v>245</v>
      </c>
      <c r="M155" s="30" t="s">
        <v>762</v>
      </c>
      <c r="N155" s="34">
        <v>43977</v>
      </c>
      <c r="O155" s="44">
        <v>45825</v>
      </c>
      <c r="P155" s="64">
        <v>43977</v>
      </c>
      <c r="Q155" s="45">
        <v>43978</v>
      </c>
      <c r="R155" s="46">
        <v>44222</v>
      </c>
      <c r="S155" s="29">
        <v>8</v>
      </c>
      <c r="T155" s="29">
        <v>0</v>
      </c>
      <c r="U155" s="29">
        <f t="shared" si="4"/>
        <v>240</v>
      </c>
      <c r="V155" s="29" t="s">
        <v>752</v>
      </c>
      <c r="W155" s="47">
        <v>56000000</v>
      </c>
      <c r="X155" s="38">
        <f t="shared" si="5"/>
        <v>7000000</v>
      </c>
      <c r="Y155" s="29">
        <v>592</v>
      </c>
      <c r="Z155" s="29"/>
      <c r="AA155" s="29"/>
      <c r="AB155" s="40"/>
      <c r="AC155" s="48" t="s">
        <v>763</v>
      </c>
    </row>
    <row r="156" spans="1:29" ht="30.75" customHeight="1" x14ac:dyDescent="0.25">
      <c r="A156" s="26">
        <v>154</v>
      </c>
      <c r="B156" s="27" t="s">
        <v>38</v>
      </c>
      <c r="C156" s="29" t="s">
        <v>764</v>
      </c>
      <c r="D156" s="29" t="s">
        <v>765</v>
      </c>
      <c r="E156" s="44" t="s">
        <v>181</v>
      </c>
      <c r="F156" s="44">
        <v>1591834</v>
      </c>
      <c r="G156" s="32" t="s">
        <v>41</v>
      </c>
      <c r="H156" s="33" t="s">
        <v>58</v>
      </c>
      <c r="I156" s="29" t="s">
        <v>766</v>
      </c>
      <c r="J156" s="29" t="s">
        <v>60</v>
      </c>
      <c r="K156" s="29" t="s">
        <v>61</v>
      </c>
      <c r="L156" s="29">
        <v>243</v>
      </c>
      <c r="M156" s="30" t="s">
        <v>767</v>
      </c>
      <c r="N156" s="34">
        <v>43977</v>
      </c>
      <c r="O156" s="44">
        <v>45822</v>
      </c>
      <c r="P156" s="64">
        <v>43977</v>
      </c>
      <c r="Q156" s="45">
        <v>43978</v>
      </c>
      <c r="R156" s="46">
        <v>44222</v>
      </c>
      <c r="S156" s="29">
        <v>8</v>
      </c>
      <c r="T156" s="29">
        <v>0</v>
      </c>
      <c r="U156" s="29">
        <f t="shared" si="4"/>
        <v>240</v>
      </c>
      <c r="V156" s="29" t="s">
        <v>752</v>
      </c>
      <c r="W156" s="47">
        <v>71200000</v>
      </c>
      <c r="X156" s="38">
        <f t="shared" si="5"/>
        <v>8900000</v>
      </c>
      <c r="Y156" s="29">
        <v>593</v>
      </c>
      <c r="Z156" s="29"/>
      <c r="AA156" s="29"/>
      <c r="AB156" s="40"/>
      <c r="AC156" s="48" t="s">
        <v>768</v>
      </c>
    </row>
    <row r="157" spans="1:29" ht="27.75" customHeight="1" x14ac:dyDescent="0.25">
      <c r="A157" s="26">
        <v>155</v>
      </c>
      <c r="B157" s="27" t="s">
        <v>38</v>
      </c>
      <c r="C157" s="29" t="s">
        <v>769</v>
      </c>
      <c r="D157" s="29" t="s">
        <v>770</v>
      </c>
      <c r="E157" s="29" t="s">
        <v>115</v>
      </c>
      <c r="F157" s="44">
        <v>1591840</v>
      </c>
      <c r="G157" s="32" t="s">
        <v>41</v>
      </c>
      <c r="H157" s="33" t="s">
        <v>58</v>
      </c>
      <c r="I157" s="29" t="s">
        <v>771</v>
      </c>
      <c r="J157" s="29" t="s">
        <v>60</v>
      </c>
      <c r="K157" s="29" t="s">
        <v>61</v>
      </c>
      <c r="L157" s="29">
        <v>240</v>
      </c>
      <c r="M157" s="30" t="s">
        <v>772</v>
      </c>
      <c r="N157" s="34">
        <v>43977</v>
      </c>
      <c r="O157" s="44">
        <v>45879</v>
      </c>
      <c r="P157" s="64">
        <v>43977</v>
      </c>
      <c r="Q157" s="45">
        <v>43978</v>
      </c>
      <c r="R157" s="46">
        <v>44222</v>
      </c>
      <c r="S157" s="29">
        <v>8</v>
      </c>
      <c r="T157" s="29">
        <v>0</v>
      </c>
      <c r="U157" s="29">
        <f t="shared" si="4"/>
        <v>240</v>
      </c>
      <c r="V157" s="29" t="s">
        <v>752</v>
      </c>
      <c r="W157" s="47">
        <v>42134544</v>
      </c>
      <c r="X157" s="38">
        <f t="shared" si="5"/>
        <v>5266818</v>
      </c>
      <c r="Y157" s="29">
        <v>594</v>
      </c>
      <c r="Z157" s="29"/>
      <c r="AA157" s="29"/>
      <c r="AB157" s="40"/>
      <c r="AC157" s="48" t="s">
        <v>773</v>
      </c>
    </row>
    <row r="158" spans="1:29" ht="24" customHeight="1" x14ac:dyDescent="0.25">
      <c r="A158" s="26">
        <v>156</v>
      </c>
      <c r="B158" s="27" t="s">
        <v>38</v>
      </c>
      <c r="C158" s="29" t="s">
        <v>774</v>
      </c>
      <c r="D158" s="29" t="s">
        <v>775</v>
      </c>
      <c r="E158" s="44" t="s">
        <v>181</v>
      </c>
      <c r="F158" s="44">
        <v>1592038</v>
      </c>
      <c r="G158" s="32" t="s">
        <v>41</v>
      </c>
      <c r="H158" s="33" t="s">
        <v>58</v>
      </c>
      <c r="I158" s="29" t="s">
        <v>776</v>
      </c>
      <c r="J158" s="29" t="s">
        <v>60</v>
      </c>
      <c r="K158" s="29" t="s">
        <v>61</v>
      </c>
      <c r="L158" s="29">
        <v>244</v>
      </c>
      <c r="M158" s="30" t="s">
        <v>777</v>
      </c>
      <c r="N158" s="34">
        <v>43977</v>
      </c>
      <c r="O158" s="44">
        <v>46217</v>
      </c>
      <c r="P158" s="64">
        <v>43977</v>
      </c>
      <c r="Q158" s="45">
        <v>43978</v>
      </c>
      <c r="R158" s="46">
        <v>44222</v>
      </c>
      <c r="S158" s="29">
        <v>8</v>
      </c>
      <c r="T158" s="29">
        <v>0</v>
      </c>
      <c r="U158" s="29">
        <f t="shared" si="4"/>
        <v>240</v>
      </c>
      <c r="V158" s="29" t="s">
        <v>752</v>
      </c>
      <c r="W158" s="47">
        <v>33600000</v>
      </c>
      <c r="X158" s="38">
        <f t="shared" si="5"/>
        <v>4200000</v>
      </c>
      <c r="Y158" s="29">
        <v>595</v>
      </c>
      <c r="Z158" s="29"/>
      <c r="AA158" s="29"/>
      <c r="AB158" s="40"/>
      <c r="AC158" s="48" t="s">
        <v>778</v>
      </c>
    </row>
    <row r="159" spans="1:29" ht="29.25" customHeight="1" x14ac:dyDescent="0.25">
      <c r="A159" s="26">
        <v>157</v>
      </c>
      <c r="B159" s="27" t="s">
        <v>38</v>
      </c>
      <c r="C159" s="29" t="s">
        <v>779</v>
      </c>
      <c r="D159" s="29" t="s">
        <v>780</v>
      </c>
      <c r="E159" s="44" t="s">
        <v>86</v>
      </c>
      <c r="F159" s="44">
        <v>1593858</v>
      </c>
      <c r="G159" s="32" t="s">
        <v>41</v>
      </c>
      <c r="H159" s="33" t="s">
        <v>58</v>
      </c>
      <c r="I159" s="29" t="s">
        <v>750</v>
      </c>
      <c r="J159" s="29" t="s">
        <v>60</v>
      </c>
      <c r="K159" s="29" t="s">
        <v>61</v>
      </c>
      <c r="L159" s="29">
        <v>241</v>
      </c>
      <c r="M159" s="30" t="s">
        <v>751</v>
      </c>
      <c r="N159" s="34">
        <v>43977</v>
      </c>
      <c r="O159" s="44">
        <v>46213</v>
      </c>
      <c r="P159" s="64">
        <v>43978</v>
      </c>
      <c r="Q159" s="45">
        <v>43979</v>
      </c>
      <c r="R159" s="46">
        <v>44223</v>
      </c>
      <c r="S159" s="29">
        <v>8</v>
      </c>
      <c r="T159" s="29">
        <v>0</v>
      </c>
      <c r="U159" s="29">
        <f t="shared" si="4"/>
        <v>240</v>
      </c>
      <c r="V159" s="29" t="s">
        <v>752</v>
      </c>
      <c r="W159" s="47">
        <v>52000000</v>
      </c>
      <c r="X159" s="38">
        <f t="shared" si="5"/>
        <v>6500000</v>
      </c>
      <c r="Y159" s="29">
        <v>596</v>
      </c>
      <c r="Z159" s="29"/>
      <c r="AA159" s="29"/>
      <c r="AB159" s="40"/>
      <c r="AC159" s="48" t="s">
        <v>781</v>
      </c>
    </row>
    <row r="160" spans="1:29" ht="24" customHeight="1" x14ac:dyDescent="0.25">
      <c r="A160" s="26">
        <v>158</v>
      </c>
      <c r="B160" s="27" t="s">
        <v>38</v>
      </c>
      <c r="C160" s="29" t="s">
        <v>782</v>
      </c>
      <c r="D160" s="29" t="s">
        <v>783</v>
      </c>
      <c r="E160" s="53" t="s">
        <v>319</v>
      </c>
      <c r="F160" s="44">
        <v>1594362</v>
      </c>
      <c r="G160" s="32" t="s">
        <v>41</v>
      </c>
      <c r="H160" s="33" t="s">
        <v>58</v>
      </c>
      <c r="I160" s="29" t="s">
        <v>784</v>
      </c>
      <c r="J160" s="29" t="s">
        <v>60</v>
      </c>
      <c r="K160" s="29" t="s">
        <v>61</v>
      </c>
      <c r="L160" s="29">
        <v>246</v>
      </c>
      <c r="M160" s="30" t="s">
        <v>767</v>
      </c>
      <c r="N160" s="34">
        <v>43977</v>
      </c>
      <c r="O160" s="44">
        <v>46211</v>
      </c>
      <c r="P160" s="64">
        <v>43978</v>
      </c>
      <c r="Q160" s="45">
        <v>43979</v>
      </c>
      <c r="R160" s="46">
        <v>31</v>
      </c>
      <c r="S160" s="29">
        <v>8</v>
      </c>
      <c r="T160" s="29">
        <v>0</v>
      </c>
      <c r="U160" s="29">
        <f t="shared" si="4"/>
        <v>240</v>
      </c>
      <c r="V160" s="29" t="s">
        <v>752</v>
      </c>
      <c r="W160" s="47">
        <v>71200000</v>
      </c>
      <c r="X160" s="38">
        <f t="shared" si="5"/>
        <v>8900000</v>
      </c>
      <c r="Y160" s="29">
        <v>597</v>
      </c>
      <c r="Z160" s="29"/>
      <c r="AA160" s="29"/>
      <c r="AB160" s="40"/>
      <c r="AC160" s="48" t="s">
        <v>785</v>
      </c>
    </row>
    <row r="161" spans="1:29" ht="23.25" customHeight="1" x14ac:dyDescent="0.25">
      <c r="A161" s="26">
        <v>159</v>
      </c>
      <c r="B161" s="27" t="s">
        <v>786</v>
      </c>
      <c r="C161" s="28" t="s">
        <v>787</v>
      </c>
      <c r="D161" s="29" t="s">
        <v>788</v>
      </c>
      <c r="E161" s="29" t="s">
        <v>38</v>
      </c>
      <c r="F161" s="29"/>
      <c r="G161" s="28" t="s">
        <v>684</v>
      </c>
      <c r="H161" s="28" t="s">
        <v>685</v>
      </c>
      <c r="I161" s="29" t="s">
        <v>789</v>
      </c>
      <c r="J161" s="29" t="s">
        <v>687</v>
      </c>
      <c r="K161" s="29" t="s">
        <v>688</v>
      </c>
      <c r="L161" s="29">
        <v>229</v>
      </c>
      <c r="M161" s="30" t="s">
        <v>790</v>
      </c>
      <c r="N161" s="34">
        <v>43909</v>
      </c>
      <c r="O161" s="29"/>
      <c r="P161" s="39"/>
      <c r="Q161" s="45">
        <v>43979</v>
      </c>
      <c r="R161" s="43">
        <v>44039</v>
      </c>
      <c r="S161" s="29">
        <v>2</v>
      </c>
      <c r="T161" s="29">
        <v>0</v>
      </c>
      <c r="U161" s="29">
        <f t="shared" si="4"/>
        <v>60</v>
      </c>
      <c r="V161" s="28" t="s">
        <v>689</v>
      </c>
      <c r="W161" s="28" t="s">
        <v>791</v>
      </c>
      <c r="X161" s="38">
        <f t="shared" si="5"/>
        <v>4986142.5</v>
      </c>
      <c r="Y161" s="29">
        <v>598</v>
      </c>
      <c r="Z161" s="29"/>
      <c r="AA161" s="29"/>
      <c r="AB161" s="40"/>
      <c r="AC161" s="52" t="s">
        <v>792</v>
      </c>
    </row>
    <row r="162" spans="1:29" ht="27" customHeight="1" x14ac:dyDescent="0.25">
      <c r="A162" s="26">
        <v>160</v>
      </c>
      <c r="B162" s="27" t="s">
        <v>38</v>
      </c>
      <c r="C162" s="29" t="s">
        <v>793</v>
      </c>
      <c r="D162" s="29" t="s">
        <v>794</v>
      </c>
      <c r="E162" s="29" t="s">
        <v>599</v>
      </c>
      <c r="F162" s="44">
        <v>1601219</v>
      </c>
      <c r="G162" s="32" t="s">
        <v>41</v>
      </c>
      <c r="H162" s="33" t="s">
        <v>58</v>
      </c>
      <c r="I162" s="29" t="s">
        <v>795</v>
      </c>
      <c r="J162" s="29" t="s">
        <v>60</v>
      </c>
      <c r="K162" s="29" t="s">
        <v>61</v>
      </c>
      <c r="L162" s="29">
        <v>258</v>
      </c>
      <c r="M162" s="30" t="s">
        <v>796</v>
      </c>
      <c r="N162" s="34">
        <v>43980</v>
      </c>
      <c r="O162" s="44">
        <v>46205</v>
      </c>
      <c r="P162" s="64">
        <v>43980</v>
      </c>
      <c r="Q162" s="45">
        <v>43983</v>
      </c>
      <c r="R162" s="46" t="s">
        <v>797</v>
      </c>
      <c r="S162" s="29">
        <v>8</v>
      </c>
      <c r="T162" s="29">
        <v>0</v>
      </c>
      <c r="U162" s="29">
        <f t="shared" si="4"/>
        <v>240</v>
      </c>
      <c r="V162" s="29" t="s">
        <v>752</v>
      </c>
      <c r="W162" s="47">
        <v>48000000</v>
      </c>
      <c r="X162" s="38">
        <f t="shared" si="5"/>
        <v>6000000</v>
      </c>
      <c r="Y162" s="29">
        <v>599</v>
      </c>
      <c r="Z162" s="29"/>
      <c r="AA162" s="29"/>
      <c r="AB162" s="40"/>
      <c r="AC162" s="48" t="s">
        <v>798</v>
      </c>
    </row>
    <row r="163" spans="1:29" ht="24.75" customHeight="1" x14ac:dyDescent="0.25">
      <c r="A163" s="26">
        <v>161</v>
      </c>
      <c r="B163" s="27" t="s">
        <v>38</v>
      </c>
      <c r="C163" s="29" t="s">
        <v>799</v>
      </c>
      <c r="D163" s="29" t="s">
        <v>800</v>
      </c>
      <c r="E163" s="29" t="s">
        <v>599</v>
      </c>
      <c r="F163" s="44">
        <v>1601192</v>
      </c>
      <c r="G163" s="32" t="s">
        <v>41</v>
      </c>
      <c r="H163" s="33" t="s">
        <v>58</v>
      </c>
      <c r="I163" s="29" t="s">
        <v>795</v>
      </c>
      <c r="J163" s="29" t="s">
        <v>60</v>
      </c>
      <c r="K163" s="29" t="s">
        <v>61</v>
      </c>
      <c r="L163" s="29">
        <v>239</v>
      </c>
      <c r="M163" s="30" t="s">
        <v>801</v>
      </c>
      <c r="N163" s="34">
        <v>43977</v>
      </c>
      <c r="O163" s="44">
        <v>46206</v>
      </c>
      <c r="P163" s="64">
        <v>43980</v>
      </c>
      <c r="Q163" s="45">
        <v>43983</v>
      </c>
      <c r="R163" s="46" t="s">
        <v>797</v>
      </c>
      <c r="S163" s="29">
        <v>8</v>
      </c>
      <c r="T163" s="29">
        <v>0</v>
      </c>
      <c r="U163" s="29">
        <f t="shared" si="4"/>
        <v>240</v>
      </c>
      <c r="V163" s="29" t="s">
        <v>752</v>
      </c>
      <c r="W163" s="47">
        <v>52000000</v>
      </c>
      <c r="X163" s="38">
        <f t="shared" si="5"/>
        <v>6500000</v>
      </c>
      <c r="Y163" s="29">
        <v>611</v>
      </c>
      <c r="Z163" s="29"/>
      <c r="AA163" s="29"/>
      <c r="AB163" s="40"/>
      <c r="AC163" s="48" t="s">
        <v>802</v>
      </c>
    </row>
    <row r="164" spans="1:29" ht="27.75" customHeight="1" x14ac:dyDescent="0.25">
      <c r="A164" s="26">
        <v>162</v>
      </c>
      <c r="B164" s="27" t="s">
        <v>38</v>
      </c>
      <c r="C164" s="29" t="s">
        <v>803</v>
      </c>
      <c r="D164" s="29" t="s">
        <v>804</v>
      </c>
      <c r="E164" s="44" t="s">
        <v>805</v>
      </c>
      <c r="F164" s="44">
        <v>1602210</v>
      </c>
      <c r="G164" s="32" t="s">
        <v>41</v>
      </c>
      <c r="H164" s="33" t="s">
        <v>58</v>
      </c>
      <c r="I164" s="29" t="s">
        <v>806</v>
      </c>
      <c r="J164" s="29" t="s">
        <v>60</v>
      </c>
      <c r="K164" s="29" t="s">
        <v>61</v>
      </c>
      <c r="L164" s="29">
        <v>247</v>
      </c>
      <c r="M164" s="30" t="s">
        <v>807</v>
      </c>
      <c r="N164" s="34">
        <v>43977</v>
      </c>
      <c r="O164" s="44">
        <v>45829</v>
      </c>
      <c r="P164" s="65">
        <v>43980</v>
      </c>
      <c r="Q164" s="45">
        <v>43983</v>
      </c>
      <c r="R164" s="46" t="s">
        <v>797</v>
      </c>
      <c r="S164" s="29">
        <v>8</v>
      </c>
      <c r="T164" s="29">
        <v>0</v>
      </c>
      <c r="U164" s="29">
        <f t="shared" si="4"/>
        <v>240</v>
      </c>
      <c r="V164" s="29" t="s">
        <v>808</v>
      </c>
      <c r="W164" s="47">
        <v>48000000</v>
      </c>
      <c r="X164" s="38">
        <f t="shared" si="5"/>
        <v>6000000</v>
      </c>
      <c r="Y164" s="29">
        <v>614</v>
      </c>
      <c r="Z164" s="29"/>
      <c r="AA164" s="29"/>
      <c r="AB164" s="40"/>
      <c r="AC164" s="48" t="s">
        <v>809</v>
      </c>
    </row>
    <row r="165" spans="1:29" ht="25.5" customHeight="1" x14ac:dyDescent="0.25">
      <c r="A165" s="26">
        <v>163</v>
      </c>
      <c r="B165" s="27" t="s">
        <v>38</v>
      </c>
      <c r="C165" s="29" t="s">
        <v>810</v>
      </c>
      <c r="D165" s="29" t="s">
        <v>811</v>
      </c>
      <c r="E165" s="53" t="s">
        <v>250</v>
      </c>
      <c r="F165" s="44">
        <v>1606416</v>
      </c>
      <c r="G165" s="32" t="s">
        <v>41</v>
      </c>
      <c r="H165" s="33" t="s">
        <v>58</v>
      </c>
      <c r="I165" s="29" t="s">
        <v>812</v>
      </c>
      <c r="J165" s="29" t="s">
        <v>60</v>
      </c>
      <c r="K165" s="29" t="s">
        <v>61</v>
      </c>
      <c r="L165" s="29">
        <v>242</v>
      </c>
      <c r="M165" s="30" t="s">
        <v>767</v>
      </c>
      <c r="N165" s="34">
        <v>43977</v>
      </c>
      <c r="O165" s="44">
        <v>45819</v>
      </c>
      <c r="P165" s="64">
        <v>43983</v>
      </c>
      <c r="Q165" s="45">
        <v>43984</v>
      </c>
      <c r="R165" s="46">
        <v>44198</v>
      </c>
      <c r="S165" s="29">
        <v>8</v>
      </c>
      <c r="T165" s="29">
        <v>0</v>
      </c>
      <c r="U165" s="29">
        <f t="shared" si="4"/>
        <v>240</v>
      </c>
      <c r="V165" s="29" t="s">
        <v>752</v>
      </c>
      <c r="W165" s="47">
        <v>71200000</v>
      </c>
      <c r="X165" s="38">
        <f t="shared" si="5"/>
        <v>8900000</v>
      </c>
      <c r="Y165" s="29">
        <v>615</v>
      </c>
      <c r="Z165" s="29"/>
      <c r="AA165" s="29"/>
      <c r="AB165" s="40"/>
      <c r="AC165" s="48" t="s">
        <v>813</v>
      </c>
    </row>
    <row r="166" spans="1:29" ht="30.75" customHeight="1" x14ac:dyDescent="0.25">
      <c r="A166" s="26">
        <v>164</v>
      </c>
      <c r="B166" s="27" t="s">
        <v>38</v>
      </c>
      <c r="C166" s="29" t="s">
        <v>814</v>
      </c>
      <c r="D166" s="29" t="s">
        <v>815</v>
      </c>
      <c r="E166" s="29" t="s">
        <v>599</v>
      </c>
      <c r="F166" s="44">
        <v>1616811</v>
      </c>
      <c r="G166" s="32" t="s">
        <v>41</v>
      </c>
      <c r="H166" s="33" t="s">
        <v>58</v>
      </c>
      <c r="I166" s="29" t="s">
        <v>816</v>
      </c>
      <c r="J166" s="29" t="s">
        <v>60</v>
      </c>
      <c r="K166" s="29" t="s">
        <v>61</v>
      </c>
      <c r="L166" s="29">
        <v>258</v>
      </c>
      <c r="M166" s="30" t="s">
        <v>796</v>
      </c>
      <c r="N166" s="34">
        <v>43980</v>
      </c>
      <c r="O166" s="44">
        <v>46205</v>
      </c>
      <c r="P166" s="64">
        <v>43987</v>
      </c>
      <c r="Q166" s="45">
        <v>43990</v>
      </c>
      <c r="R166" s="46">
        <v>44232</v>
      </c>
      <c r="S166" s="29">
        <v>8</v>
      </c>
      <c r="T166" s="29">
        <v>0</v>
      </c>
      <c r="U166" s="29">
        <f t="shared" si="4"/>
        <v>240</v>
      </c>
      <c r="V166" s="29" t="s">
        <v>752</v>
      </c>
      <c r="W166" s="47">
        <v>48000000</v>
      </c>
      <c r="X166" s="38">
        <f t="shared" si="5"/>
        <v>6000000</v>
      </c>
      <c r="Y166" s="29">
        <v>636</v>
      </c>
      <c r="Z166" s="29"/>
      <c r="AA166" s="29"/>
      <c r="AB166" s="40"/>
      <c r="AC166" s="48" t="s">
        <v>817</v>
      </c>
    </row>
    <row r="167" spans="1:29" ht="27.75" customHeight="1" x14ac:dyDescent="0.25">
      <c r="A167" s="26">
        <v>165</v>
      </c>
      <c r="B167" s="27" t="s">
        <v>38</v>
      </c>
      <c r="C167" s="29" t="s">
        <v>818</v>
      </c>
      <c r="D167" s="29" t="s">
        <v>819</v>
      </c>
      <c r="E167" s="44" t="s">
        <v>99</v>
      </c>
      <c r="F167" s="44">
        <v>1617105</v>
      </c>
      <c r="G167" s="32" t="s">
        <v>41</v>
      </c>
      <c r="H167" s="33" t="s">
        <v>58</v>
      </c>
      <c r="I167" s="29" t="s">
        <v>820</v>
      </c>
      <c r="J167" s="29" t="s">
        <v>60</v>
      </c>
      <c r="K167" s="29" t="s">
        <v>61</v>
      </c>
      <c r="L167" s="29">
        <v>284</v>
      </c>
      <c r="M167" s="30">
        <v>0</v>
      </c>
      <c r="N167" s="34">
        <v>43987</v>
      </c>
      <c r="O167" s="44">
        <v>42464</v>
      </c>
      <c r="P167" s="64">
        <v>43987</v>
      </c>
      <c r="Q167" s="45">
        <v>43990</v>
      </c>
      <c r="R167" s="46">
        <v>44111</v>
      </c>
      <c r="S167" s="29">
        <v>4</v>
      </c>
      <c r="T167" s="29">
        <v>0</v>
      </c>
      <c r="U167" s="29">
        <f t="shared" si="4"/>
        <v>120</v>
      </c>
      <c r="V167" s="29" t="s">
        <v>757</v>
      </c>
      <c r="W167" s="47">
        <v>16818704</v>
      </c>
      <c r="X167" s="38">
        <f t="shared" si="5"/>
        <v>4204676</v>
      </c>
      <c r="Y167" s="29">
        <v>637</v>
      </c>
      <c r="Z167" s="29"/>
      <c r="AA167" s="29"/>
      <c r="AB167" s="40"/>
      <c r="AC167" s="48" t="s">
        <v>821</v>
      </c>
    </row>
    <row r="168" spans="1:29" ht="19.5" customHeight="1" x14ac:dyDescent="0.25">
      <c r="A168" s="26">
        <v>166</v>
      </c>
      <c r="B168" s="27" t="s">
        <v>822</v>
      </c>
      <c r="C168" s="29" t="s">
        <v>823</v>
      </c>
      <c r="D168" s="29" t="s">
        <v>824</v>
      </c>
      <c r="E168" s="29" t="s">
        <v>38</v>
      </c>
      <c r="F168" s="44">
        <v>1629687</v>
      </c>
      <c r="G168" s="32" t="s">
        <v>717</v>
      </c>
      <c r="H168" s="33" t="s">
        <v>825</v>
      </c>
      <c r="I168" s="29" t="s">
        <v>826</v>
      </c>
      <c r="J168" s="29" t="s">
        <v>60</v>
      </c>
      <c r="K168" s="29" t="s">
        <v>61</v>
      </c>
      <c r="L168" s="29">
        <v>266</v>
      </c>
      <c r="M168" s="30" t="s">
        <v>827</v>
      </c>
      <c r="N168" s="34">
        <v>43980</v>
      </c>
      <c r="O168" s="28">
        <v>46928</v>
      </c>
      <c r="P168" s="64">
        <v>43994</v>
      </c>
      <c r="Q168" s="45">
        <v>43999</v>
      </c>
      <c r="R168" s="36">
        <v>44059</v>
      </c>
      <c r="S168" s="29">
        <v>2</v>
      </c>
      <c r="T168" s="29">
        <v>0</v>
      </c>
      <c r="U168" s="29">
        <f t="shared" si="4"/>
        <v>60</v>
      </c>
      <c r="V168" s="28" t="s">
        <v>689</v>
      </c>
      <c r="W168" s="66">
        <v>24578000</v>
      </c>
      <c r="X168" s="38">
        <f t="shared" si="5"/>
        <v>12289000</v>
      </c>
      <c r="Y168" s="29">
        <v>667</v>
      </c>
      <c r="Z168" s="29"/>
      <c r="AA168" s="29"/>
      <c r="AB168" s="40"/>
      <c r="AC168" s="52" t="s">
        <v>828</v>
      </c>
    </row>
    <row r="169" spans="1:29" ht="29.25" customHeight="1" x14ac:dyDescent="0.25">
      <c r="A169" s="26">
        <v>167</v>
      </c>
      <c r="B169" s="27" t="s">
        <v>38</v>
      </c>
      <c r="C169" s="29" t="s">
        <v>829</v>
      </c>
      <c r="D169" s="29" t="s">
        <v>830</v>
      </c>
      <c r="E169" s="44" t="s">
        <v>831</v>
      </c>
      <c r="F169" s="44">
        <v>1624774</v>
      </c>
      <c r="G169" s="32" t="s">
        <v>41</v>
      </c>
      <c r="H169" s="33" t="s">
        <v>58</v>
      </c>
      <c r="I169" s="29" t="s">
        <v>820</v>
      </c>
      <c r="J169" s="29" t="s">
        <v>60</v>
      </c>
      <c r="K169" s="29" t="s">
        <v>61</v>
      </c>
      <c r="L169" s="29">
        <v>284</v>
      </c>
      <c r="M169" s="30">
        <v>0</v>
      </c>
      <c r="N169" s="34">
        <v>43987</v>
      </c>
      <c r="O169" s="44">
        <v>42464</v>
      </c>
      <c r="P169" s="64">
        <v>43992</v>
      </c>
      <c r="Q169" s="45">
        <v>43993</v>
      </c>
      <c r="R169" s="46">
        <v>44115</v>
      </c>
      <c r="S169" s="29">
        <v>4</v>
      </c>
      <c r="T169" s="29">
        <v>0</v>
      </c>
      <c r="U169" s="29">
        <f t="shared" si="4"/>
        <v>120</v>
      </c>
      <c r="V169" s="29" t="s">
        <v>757</v>
      </c>
      <c r="W169" s="67">
        <v>16818704</v>
      </c>
      <c r="X169" s="38">
        <f t="shared" si="5"/>
        <v>4204676</v>
      </c>
      <c r="Y169" s="29">
        <v>646</v>
      </c>
      <c r="Z169" s="29"/>
      <c r="AA169" s="29"/>
      <c r="AB169" s="40"/>
      <c r="AC169" s="48" t="s">
        <v>832</v>
      </c>
    </row>
    <row r="170" spans="1:29" ht="32.25" customHeight="1" x14ac:dyDescent="0.25">
      <c r="A170" s="26">
        <v>168</v>
      </c>
      <c r="B170" s="27" t="s">
        <v>38</v>
      </c>
      <c r="C170" s="29" t="s">
        <v>833</v>
      </c>
      <c r="D170" s="29" t="s">
        <v>834</v>
      </c>
      <c r="E170" s="44" t="s">
        <v>831</v>
      </c>
      <c r="F170" s="44">
        <v>1625901</v>
      </c>
      <c r="G170" s="32" t="s">
        <v>41</v>
      </c>
      <c r="H170" s="33" t="s">
        <v>58</v>
      </c>
      <c r="I170" s="29" t="s">
        <v>835</v>
      </c>
      <c r="J170" s="29" t="s">
        <v>60</v>
      </c>
      <c r="K170" s="29" t="s">
        <v>61</v>
      </c>
      <c r="L170" s="29">
        <v>309</v>
      </c>
      <c r="M170" s="30" t="s">
        <v>836</v>
      </c>
      <c r="N170" s="34">
        <v>43992</v>
      </c>
      <c r="O170" s="44">
        <v>43417</v>
      </c>
      <c r="P170" s="64">
        <v>43998</v>
      </c>
      <c r="Q170" s="45">
        <v>43999</v>
      </c>
      <c r="R170" s="46">
        <v>44120</v>
      </c>
      <c r="S170" s="29">
        <v>4</v>
      </c>
      <c r="T170" s="29">
        <v>0</v>
      </c>
      <c r="U170" s="29">
        <f t="shared" si="4"/>
        <v>120</v>
      </c>
      <c r="V170" s="29" t="s">
        <v>757</v>
      </c>
      <c r="W170" s="67">
        <v>15200000</v>
      </c>
      <c r="X170" s="38">
        <f t="shared" si="5"/>
        <v>3800000</v>
      </c>
      <c r="Y170" s="29">
        <v>660</v>
      </c>
      <c r="Z170" s="29"/>
      <c r="AA170" s="29"/>
      <c r="AB170" s="40"/>
      <c r="AC170" s="48" t="s">
        <v>837</v>
      </c>
    </row>
    <row r="171" spans="1:29" ht="30.75" customHeight="1" x14ac:dyDescent="0.25">
      <c r="A171" s="26">
        <v>169</v>
      </c>
      <c r="B171" s="27" t="s">
        <v>38</v>
      </c>
      <c r="C171" s="29" t="s">
        <v>838</v>
      </c>
      <c r="D171" s="29" t="s">
        <v>839</v>
      </c>
      <c r="E171" s="44" t="s">
        <v>99</v>
      </c>
      <c r="F171" s="44">
        <v>1625807</v>
      </c>
      <c r="G171" s="32" t="s">
        <v>41</v>
      </c>
      <c r="H171" s="33" t="s">
        <v>58</v>
      </c>
      <c r="I171" s="29" t="s">
        <v>840</v>
      </c>
      <c r="J171" s="29" t="s">
        <v>60</v>
      </c>
      <c r="K171" s="29" t="s">
        <v>61</v>
      </c>
      <c r="L171" s="29">
        <v>310</v>
      </c>
      <c r="M171" s="30" t="s">
        <v>841</v>
      </c>
      <c r="N171" s="34">
        <v>43992</v>
      </c>
      <c r="O171" s="44">
        <v>46639</v>
      </c>
      <c r="P171" s="64">
        <v>43992</v>
      </c>
      <c r="Q171" s="45">
        <v>43994</v>
      </c>
      <c r="R171" s="46">
        <v>44196</v>
      </c>
      <c r="S171" s="29">
        <v>6</v>
      </c>
      <c r="T171" s="29">
        <v>19</v>
      </c>
      <c r="U171" s="29">
        <f t="shared" si="4"/>
        <v>199</v>
      </c>
      <c r="V171" s="29" t="s">
        <v>842</v>
      </c>
      <c r="W171" s="67">
        <v>41792000</v>
      </c>
      <c r="X171" s="38">
        <f t="shared" si="5"/>
        <v>6300301.5075376881</v>
      </c>
      <c r="Y171" s="29">
        <v>650</v>
      </c>
      <c r="Z171" s="29"/>
      <c r="AA171" s="29"/>
      <c r="AB171" s="40"/>
      <c r="AC171" s="48" t="s">
        <v>843</v>
      </c>
    </row>
    <row r="172" spans="1:29" ht="25.5" customHeight="1" x14ac:dyDescent="0.25">
      <c r="A172" s="26">
        <v>170</v>
      </c>
      <c r="B172" s="27" t="s">
        <v>38</v>
      </c>
      <c r="C172" s="29" t="s">
        <v>844</v>
      </c>
      <c r="D172" s="29" t="s">
        <v>845</v>
      </c>
      <c r="E172" s="44" t="s">
        <v>86</v>
      </c>
      <c r="F172" s="44">
        <v>1625819</v>
      </c>
      <c r="G172" s="32" t="s">
        <v>41</v>
      </c>
      <c r="H172" s="33" t="s">
        <v>58</v>
      </c>
      <c r="I172" s="29" t="s">
        <v>846</v>
      </c>
      <c r="J172" s="29" t="s">
        <v>60</v>
      </c>
      <c r="K172" s="29" t="s">
        <v>61</v>
      </c>
      <c r="L172" s="29">
        <v>286</v>
      </c>
      <c r="M172" s="30">
        <v>0</v>
      </c>
      <c r="N172" s="34">
        <v>43987</v>
      </c>
      <c r="O172" s="44">
        <v>41997</v>
      </c>
      <c r="P172" s="64">
        <v>43992</v>
      </c>
      <c r="Q172" s="45">
        <v>43993</v>
      </c>
      <c r="R172" s="46">
        <v>44114</v>
      </c>
      <c r="S172" s="29">
        <v>4</v>
      </c>
      <c r="T172" s="29">
        <v>0</v>
      </c>
      <c r="U172" s="29">
        <f t="shared" si="4"/>
        <v>120</v>
      </c>
      <c r="V172" s="29" t="s">
        <v>757</v>
      </c>
      <c r="W172" s="67">
        <v>30000000</v>
      </c>
      <c r="X172" s="38">
        <f t="shared" si="5"/>
        <v>7500000</v>
      </c>
      <c r="Y172" s="29">
        <v>645</v>
      </c>
      <c r="Z172" s="29"/>
      <c r="AA172" s="29"/>
      <c r="AB172" s="40"/>
      <c r="AC172" s="48" t="s">
        <v>847</v>
      </c>
    </row>
    <row r="173" spans="1:29" ht="25.5" customHeight="1" x14ac:dyDescent="0.25">
      <c r="A173" s="26">
        <v>171</v>
      </c>
      <c r="B173" s="27" t="s">
        <v>38</v>
      </c>
      <c r="C173" s="29" t="s">
        <v>848</v>
      </c>
      <c r="D173" s="29" t="s">
        <v>125</v>
      </c>
      <c r="E173" s="44" t="s">
        <v>849</v>
      </c>
      <c r="F173" s="44">
        <v>1629774</v>
      </c>
      <c r="G173" s="32" t="s">
        <v>41</v>
      </c>
      <c r="H173" s="33" t="s">
        <v>58</v>
      </c>
      <c r="I173" s="29" t="s">
        <v>850</v>
      </c>
      <c r="J173" s="29" t="s">
        <v>60</v>
      </c>
      <c r="K173" s="29" t="s">
        <v>61</v>
      </c>
      <c r="L173" s="29">
        <v>311</v>
      </c>
      <c r="M173" s="30" t="s">
        <v>851</v>
      </c>
      <c r="N173" s="34">
        <v>43992</v>
      </c>
      <c r="O173" s="44">
        <v>46648</v>
      </c>
      <c r="P173" s="64">
        <v>43994</v>
      </c>
      <c r="Q173" s="45">
        <v>43998</v>
      </c>
      <c r="R173" s="46">
        <v>44196</v>
      </c>
      <c r="S173" s="29">
        <v>6</v>
      </c>
      <c r="T173" s="29">
        <v>15</v>
      </c>
      <c r="U173" s="29">
        <f t="shared" si="4"/>
        <v>195</v>
      </c>
      <c r="V173" s="29" t="s">
        <v>852</v>
      </c>
      <c r="W173" s="67">
        <v>27330394</v>
      </c>
      <c r="X173" s="38">
        <f t="shared" si="5"/>
        <v>4204676</v>
      </c>
      <c r="Y173" s="29">
        <v>659</v>
      </c>
      <c r="Z173" s="29"/>
      <c r="AA173" s="29"/>
      <c r="AB173" s="40"/>
      <c r="AC173" s="48" t="s">
        <v>853</v>
      </c>
    </row>
    <row r="174" spans="1:29" ht="18.75" customHeight="1" x14ac:dyDescent="0.25">
      <c r="A174" s="26">
        <v>172</v>
      </c>
      <c r="B174" s="27" t="s">
        <v>38</v>
      </c>
      <c r="C174" s="29" t="s">
        <v>854</v>
      </c>
      <c r="D174" s="29" t="s">
        <v>51</v>
      </c>
      <c r="E174" s="29" t="s">
        <v>38</v>
      </c>
      <c r="F174" s="28">
        <v>1636202</v>
      </c>
      <c r="G174" s="32" t="s">
        <v>41</v>
      </c>
      <c r="H174" s="33" t="s">
        <v>42</v>
      </c>
      <c r="I174" s="29" t="s">
        <v>855</v>
      </c>
      <c r="J174" s="29" t="s">
        <v>44</v>
      </c>
      <c r="K174" s="29" t="s">
        <v>45</v>
      </c>
      <c r="L174" s="29">
        <v>321</v>
      </c>
      <c r="M174" s="30" t="s">
        <v>856</v>
      </c>
      <c r="N174" s="34">
        <v>43994</v>
      </c>
      <c r="O174" s="28">
        <v>47361</v>
      </c>
      <c r="P174" s="35">
        <v>43997</v>
      </c>
      <c r="Q174" s="35">
        <v>43998</v>
      </c>
      <c r="R174" s="36">
        <v>44089</v>
      </c>
      <c r="S174" s="29">
        <v>3</v>
      </c>
      <c r="T174" s="29">
        <v>0</v>
      </c>
      <c r="U174" s="29">
        <f t="shared" si="4"/>
        <v>90</v>
      </c>
      <c r="V174" s="29" t="s">
        <v>857</v>
      </c>
      <c r="W174" s="66">
        <v>4500000</v>
      </c>
      <c r="X174" s="38">
        <f t="shared" si="5"/>
        <v>1500000</v>
      </c>
      <c r="Y174" s="29">
        <v>662</v>
      </c>
      <c r="Z174" s="29"/>
      <c r="AA174" s="29"/>
      <c r="AB174" s="40"/>
      <c r="AC174" s="52" t="s">
        <v>858</v>
      </c>
    </row>
    <row r="175" spans="1:29" ht="27" customHeight="1" x14ac:dyDescent="0.25">
      <c r="A175" s="26">
        <v>173</v>
      </c>
      <c r="B175" s="27" t="s">
        <v>38</v>
      </c>
      <c r="C175" s="29" t="s">
        <v>859</v>
      </c>
      <c r="D175" s="29" t="s">
        <v>860</v>
      </c>
      <c r="E175" s="44" t="s">
        <v>861</v>
      </c>
      <c r="F175" s="44">
        <v>1635823</v>
      </c>
      <c r="G175" s="32" t="s">
        <v>41</v>
      </c>
      <c r="H175" s="33" t="s">
        <v>58</v>
      </c>
      <c r="I175" s="29" t="s">
        <v>862</v>
      </c>
      <c r="J175" s="29" t="s">
        <v>60</v>
      </c>
      <c r="K175" s="29" t="s">
        <v>61</v>
      </c>
      <c r="L175" s="29">
        <v>315</v>
      </c>
      <c r="M175" s="30" t="s">
        <v>863</v>
      </c>
      <c r="N175" s="34">
        <v>43992</v>
      </c>
      <c r="O175" s="44">
        <v>46586</v>
      </c>
      <c r="P175" s="65">
        <v>43998</v>
      </c>
      <c r="Q175" s="45">
        <v>43999</v>
      </c>
      <c r="R175" s="46">
        <v>44196</v>
      </c>
      <c r="S175" s="29">
        <v>6</v>
      </c>
      <c r="T175" s="29">
        <v>14</v>
      </c>
      <c r="U175" s="29">
        <f t="shared" si="4"/>
        <v>194</v>
      </c>
      <c r="V175" s="29" t="s">
        <v>864</v>
      </c>
      <c r="W175" s="67">
        <v>42033204</v>
      </c>
      <c r="X175" s="38">
        <f t="shared" si="5"/>
        <v>6499980</v>
      </c>
      <c r="Y175" s="29">
        <v>663</v>
      </c>
      <c r="Z175" s="29"/>
      <c r="AA175" s="29"/>
      <c r="AB175" s="40"/>
      <c r="AC175" s="48" t="s">
        <v>865</v>
      </c>
    </row>
    <row r="176" spans="1:29" ht="27" customHeight="1" x14ac:dyDescent="0.25">
      <c r="A176" s="26">
        <v>174</v>
      </c>
      <c r="B176" s="27" t="s">
        <v>38</v>
      </c>
      <c r="C176" s="29" t="s">
        <v>866</v>
      </c>
      <c r="D176" s="29" t="s">
        <v>867</v>
      </c>
      <c r="E176" s="44" t="s">
        <v>250</v>
      </c>
      <c r="F176" s="44">
        <v>1636989</v>
      </c>
      <c r="G176" s="32" t="s">
        <v>41</v>
      </c>
      <c r="H176" s="33" t="s">
        <v>58</v>
      </c>
      <c r="I176" s="29" t="s">
        <v>868</v>
      </c>
      <c r="J176" s="29" t="s">
        <v>60</v>
      </c>
      <c r="K176" s="29" t="s">
        <v>61</v>
      </c>
      <c r="L176" s="29">
        <v>317</v>
      </c>
      <c r="M176" s="30" t="s">
        <v>851</v>
      </c>
      <c r="N176" s="34">
        <v>43992</v>
      </c>
      <c r="O176" s="44">
        <v>46539</v>
      </c>
      <c r="P176" s="64">
        <v>43999</v>
      </c>
      <c r="Q176" s="45">
        <v>44000</v>
      </c>
      <c r="R176" s="46">
        <v>44196</v>
      </c>
      <c r="S176" s="29">
        <v>6</v>
      </c>
      <c r="T176" s="29">
        <v>13</v>
      </c>
      <c r="U176" s="29">
        <f t="shared" si="4"/>
        <v>193</v>
      </c>
      <c r="V176" s="29" t="s">
        <v>869</v>
      </c>
      <c r="W176" s="67">
        <v>27050082</v>
      </c>
      <c r="X176" s="38">
        <f t="shared" si="5"/>
        <v>4204675.9585492229</v>
      </c>
      <c r="Y176" s="29">
        <v>668</v>
      </c>
      <c r="Z176" s="29"/>
      <c r="AA176" s="29"/>
      <c r="AB176" s="40"/>
      <c r="AC176" s="48" t="s">
        <v>870</v>
      </c>
    </row>
    <row r="177" spans="1:29" ht="28.5" customHeight="1" x14ac:dyDescent="0.25">
      <c r="A177" s="26">
        <v>175</v>
      </c>
      <c r="B177" s="27" t="s">
        <v>38</v>
      </c>
      <c r="C177" s="29" t="s">
        <v>871</v>
      </c>
      <c r="D177" s="29" t="s">
        <v>872</v>
      </c>
      <c r="E177" s="29" t="s">
        <v>599</v>
      </c>
      <c r="F177" s="44">
        <v>1638401</v>
      </c>
      <c r="G177" s="32" t="s">
        <v>41</v>
      </c>
      <c r="H177" s="33" t="s">
        <v>58</v>
      </c>
      <c r="I177" s="29" t="s">
        <v>873</v>
      </c>
      <c r="J177" s="29" t="s">
        <v>60</v>
      </c>
      <c r="K177" s="29" t="s">
        <v>61</v>
      </c>
      <c r="L177" s="29">
        <v>248</v>
      </c>
      <c r="M177" s="30" t="s">
        <v>586</v>
      </c>
      <c r="N177" s="34">
        <v>43977</v>
      </c>
      <c r="O177" s="44">
        <v>42465</v>
      </c>
      <c r="P177" s="64">
        <v>43999</v>
      </c>
      <c r="Q177" s="45">
        <v>44000</v>
      </c>
      <c r="R177" s="46">
        <v>44121</v>
      </c>
      <c r="S177" s="29">
        <v>4</v>
      </c>
      <c r="T177" s="29">
        <v>0</v>
      </c>
      <c r="U177" s="29">
        <f t="shared" si="4"/>
        <v>120</v>
      </c>
      <c r="V177" s="29" t="s">
        <v>733</v>
      </c>
      <c r="W177" s="67">
        <v>16818704</v>
      </c>
      <c r="X177" s="38">
        <f t="shared" si="5"/>
        <v>4204676</v>
      </c>
      <c r="Y177" s="29">
        <v>671</v>
      </c>
      <c r="Z177" s="29"/>
      <c r="AA177" s="29"/>
      <c r="AB177" s="40"/>
      <c r="AC177" s="48" t="s">
        <v>874</v>
      </c>
    </row>
    <row r="178" spans="1:29" ht="30.75" customHeight="1" x14ac:dyDescent="0.25">
      <c r="A178" s="26">
        <v>176</v>
      </c>
      <c r="B178" s="27" t="s">
        <v>38</v>
      </c>
      <c r="C178" s="29" t="s">
        <v>875</v>
      </c>
      <c r="D178" s="29" t="s">
        <v>876</v>
      </c>
      <c r="E178" s="53" t="s">
        <v>339</v>
      </c>
      <c r="F178" s="44">
        <v>1642822</v>
      </c>
      <c r="G178" s="32" t="s">
        <v>41</v>
      </c>
      <c r="H178" s="33" t="s">
        <v>58</v>
      </c>
      <c r="I178" s="29" t="s">
        <v>877</v>
      </c>
      <c r="J178" s="29" t="s">
        <v>60</v>
      </c>
      <c r="K178" s="29" t="s">
        <v>61</v>
      </c>
      <c r="L178" s="29">
        <v>320</v>
      </c>
      <c r="M178" s="30" t="s">
        <v>878</v>
      </c>
      <c r="N178" s="34">
        <v>43993</v>
      </c>
      <c r="O178" s="44">
        <v>41289</v>
      </c>
      <c r="P178" s="65">
        <v>44001</v>
      </c>
      <c r="Q178" s="45">
        <v>44005</v>
      </c>
      <c r="R178" s="46">
        <v>44126</v>
      </c>
      <c r="S178" s="29">
        <v>4</v>
      </c>
      <c r="T178" s="29">
        <v>0</v>
      </c>
      <c r="U178" s="29">
        <f t="shared" si="4"/>
        <v>120</v>
      </c>
      <c r="V178" s="29" t="s">
        <v>733</v>
      </c>
      <c r="W178" s="67">
        <v>7022424</v>
      </c>
      <c r="X178" s="38">
        <f t="shared" si="5"/>
        <v>1755606</v>
      </c>
      <c r="Y178" s="29">
        <v>673</v>
      </c>
      <c r="Z178" s="29"/>
      <c r="AA178" s="29"/>
      <c r="AB178" s="40"/>
      <c r="AC178" s="48" t="s">
        <v>879</v>
      </c>
    </row>
    <row r="179" spans="1:29" ht="28.5" customHeight="1" x14ac:dyDescent="0.25">
      <c r="A179" s="26">
        <v>177</v>
      </c>
      <c r="B179" s="27" t="s">
        <v>38</v>
      </c>
      <c r="C179" s="29" t="s">
        <v>880</v>
      </c>
      <c r="D179" s="29" t="s">
        <v>881</v>
      </c>
      <c r="E179" s="44" t="s">
        <v>882</v>
      </c>
      <c r="F179" s="44">
        <v>1648208</v>
      </c>
      <c r="G179" s="32" t="s">
        <v>41</v>
      </c>
      <c r="H179" s="33" t="s">
        <v>58</v>
      </c>
      <c r="I179" s="29" t="s">
        <v>883</v>
      </c>
      <c r="J179" s="29" t="s">
        <v>60</v>
      </c>
      <c r="K179" s="29" t="s">
        <v>61</v>
      </c>
      <c r="L179" s="29">
        <v>328</v>
      </c>
      <c r="M179" s="30" t="s">
        <v>772</v>
      </c>
      <c r="N179" s="34">
        <v>43999</v>
      </c>
      <c r="O179" s="44">
        <v>42074</v>
      </c>
      <c r="P179" s="65">
        <v>44005</v>
      </c>
      <c r="Q179" s="45">
        <v>44006</v>
      </c>
      <c r="R179" s="46">
        <v>44127</v>
      </c>
      <c r="S179" s="29">
        <v>4</v>
      </c>
      <c r="T179" s="29">
        <v>0</v>
      </c>
      <c r="U179" s="29">
        <f t="shared" si="4"/>
        <v>120</v>
      </c>
      <c r="V179" s="29" t="s">
        <v>733</v>
      </c>
      <c r="W179" s="67">
        <v>7022424</v>
      </c>
      <c r="X179" s="38">
        <f t="shared" si="5"/>
        <v>1755606</v>
      </c>
      <c r="Y179" s="29">
        <v>685</v>
      </c>
      <c r="Z179" s="29"/>
      <c r="AA179" s="29"/>
      <c r="AB179" s="40"/>
      <c r="AC179" s="48" t="s">
        <v>884</v>
      </c>
    </row>
    <row r="180" spans="1:29" ht="35.25" customHeight="1" x14ac:dyDescent="0.25">
      <c r="A180" s="26">
        <v>178</v>
      </c>
      <c r="B180" s="27" t="s">
        <v>38</v>
      </c>
      <c r="C180" s="29" t="s">
        <v>885</v>
      </c>
      <c r="D180" s="29" t="s">
        <v>886</v>
      </c>
      <c r="E180" s="44" t="s">
        <v>480</v>
      </c>
      <c r="F180" s="44">
        <v>1649587</v>
      </c>
      <c r="G180" s="32" t="s">
        <v>41</v>
      </c>
      <c r="H180" s="33" t="s">
        <v>58</v>
      </c>
      <c r="I180" s="29" t="s">
        <v>887</v>
      </c>
      <c r="J180" s="29" t="s">
        <v>60</v>
      </c>
      <c r="K180" s="29" t="s">
        <v>61</v>
      </c>
      <c r="L180" s="29">
        <v>346</v>
      </c>
      <c r="M180" s="30" t="s">
        <v>888</v>
      </c>
      <c r="N180" s="34">
        <v>44005</v>
      </c>
      <c r="O180" s="44">
        <v>47205</v>
      </c>
      <c r="P180" s="65">
        <v>44006</v>
      </c>
      <c r="Q180" s="45">
        <v>44008</v>
      </c>
      <c r="R180" s="46">
        <v>44189</v>
      </c>
      <c r="S180" s="29">
        <v>6</v>
      </c>
      <c r="T180" s="29">
        <v>0</v>
      </c>
      <c r="U180" s="29">
        <f t="shared" si="4"/>
        <v>180</v>
      </c>
      <c r="V180" s="29" t="s">
        <v>889</v>
      </c>
      <c r="W180" s="67">
        <v>39420000</v>
      </c>
      <c r="X180" s="38">
        <f t="shared" si="5"/>
        <v>6570000</v>
      </c>
      <c r="Y180" s="29">
        <v>689</v>
      </c>
      <c r="Z180" s="29"/>
      <c r="AA180" s="29"/>
      <c r="AB180" s="40"/>
      <c r="AC180" s="48" t="s">
        <v>890</v>
      </c>
    </row>
    <row r="181" spans="1:29" ht="28.5" customHeight="1" x14ac:dyDescent="0.25">
      <c r="A181" s="26">
        <v>179</v>
      </c>
      <c r="B181" s="27" t="s">
        <v>38</v>
      </c>
      <c r="C181" s="29" t="s">
        <v>891</v>
      </c>
      <c r="D181" s="29" t="s">
        <v>892</v>
      </c>
      <c r="E181" s="53" t="s">
        <v>250</v>
      </c>
      <c r="F181" s="44">
        <v>1648774</v>
      </c>
      <c r="G181" s="32" t="s">
        <v>41</v>
      </c>
      <c r="H181" s="33" t="s">
        <v>58</v>
      </c>
      <c r="I181" s="29" t="s">
        <v>893</v>
      </c>
      <c r="J181" s="29" t="s">
        <v>60</v>
      </c>
      <c r="K181" s="29" t="s">
        <v>61</v>
      </c>
      <c r="L181" s="29">
        <v>345</v>
      </c>
      <c r="M181" s="30">
        <v>0</v>
      </c>
      <c r="N181" s="34">
        <v>44005</v>
      </c>
      <c r="O181" s="44">
        <v>46369</v>
      </c>
      <c r="P181" s="65">
        <v>44005</v>
      </c>
      <c r="Q181" s="45">
        <v>44006</v>
      </c>
      <c r="R181" s="46">
        <v>44196</v>
      </c>
      <c r="S181" s="29">
        <v>6</v>
      </c>
      <c r="T181" s="29">
        <v>7</v>
      </c>
      <c r="U181" s="29">
        <f t="shared" si="4"/>
        <v>187</v>
      </c>
      <c r="V181" s="29" t="s">
        <v>852</v>
      </c>
      <c r="W181" s="47">
        <v>45234000</v>
      </c>
      <c r="X181" s="38">
        <f t="shared" si="5"/>
        <v>7256791.4438502677</v>
      </c>
      <c r="Y181" s="29">
        <v>687</v>
      </c>
      <c r="Z181" s="29"/>
      <c r="AA181" s="29"/>
      <c r="AB181" s="40"/>
      <c r="AC181" s="52" t="s">
        <v>894</v>
      </c>
    </row>
    <row r="182" spans="1:29" ht="31.5" customHeight="1" x14ac:dyDescent="0.25">
      <c r="A182" s="26">
        <v>180</v>
      </c>
      <c r="B182" s="27" t="s">
        <v>38</v>
      </c>
      <c r="C182" s="29" t="s">
        <v>895</v>
      </c>
      <c r="D182" s="29" t="s">
        <v>896</v>
      </c>
      <c r="E182" s="53" t="s">
        <v>217</v>
      </c>
      <c r="F182" s="44">
        <v>1649363</v>
      </c>
      <c r="G182" s="32" t="s">
        <v>41</v>
      </c>
      <c r="H182" s="33" t="s">
        <v>58</v>
      </c>
      <c r="I182" s="29" t="s">
        <v>897</v>
      </c>
      <c r="J182" s="29" t="s">
        <v>219</v>
      </c>
      <c r="K182" s="29" t="s">
        <v>220</v>
      </c>
      <c r="L182" s="29">
        <v>347</v>
      </c>
      <c r="M182" s="30" t="s">
        <v>898</v>
      </c>
      <c r="N182" s="34">
        <v>44005</v>
      </c>
      <c r="O182" s="44">
        <v>46057</v>
      </c>
      <c r="P182" s="65">
        <v>44005</v>
      </c>
      <c r="Q182" s="45">
        <v>44006</v>
      </c>
      <c r="R182" s="46">
        <v>44196</v>
      </c>
      <c r="S182" s="29">
        <v>6</v>
      </c>
      <c r="T182" s="29">
        <v>7</v>
      </c>
      <c r="U182" s="29">
        <f t="shared" si="4"/>
        <v>187</v>
      </c>
      <c r="V182" s="29" t="s">
        <v>852</v>
      </c>
      <c r="W182" s="47">
        <v>28973475</v>
      </c>
      <c r="X182" s="38">
        <f t="shared" si="5"/>
        <v>4648151.069518717</v>
      </c>
      <c r="Y182" s="29">
        <v>686</v>
      </c>
      <c r="Z182" s="29"/>
      <c r="AA182" s="29"/>
      <c r="AB182" s="40"/>
      <c r="AC182" s="48" t="s">
        <v>899</v>
      </c>
    </row>
    <row r="183" spans="1:29" ht="29.25" customHeight="1" x14ac:dyDescent="0.25">
      <c r="A183" s="26">
        <v>181</v>
      </c>
      <c r="B183" s="27" t="s">
        <v>38</v>
      </c>
      <c r="C183" s="29" t="s">
        <v>900</v>
      </c>
      <c r="D183" s="29" t="s">
        <v>901</v>
      </c>
      <c r="E183" s="53" t="s">
        <v>217</v>
      </c>
      <c r="F183" s="44">
        <v>1650622</v>
      </c>
      <c r="G183" s="32" t="s">
        <v>41</v>
      </c>
      <c r="H183" s="33" t="s">
        <v>58</v>
      </c>
      <c r="I183" s="29" t="s">
        <v>902</v>
      </c>
      <c r="J183" s="29" t="s">
        <v>219</v>
      </c>
      <c r="K183" s="29" t="s">
        <v>220</v>
      </c>
      <c r="L183" s="29">
        <v>355</v>
      </c>
      <c r="M183" s="30" t="s">
        <v>903</v>
      </c>
      <c r="N183" s="34">
        <v>44005</v>
      </c>
      <c r="O183" s="44">
        <v>46440</v>
      </c>
      <c r="P183" s="65">
        <v>44006</v>
      </c>
      <c r="Q183" s="45">
        <v>44007</v>
      </c>
      <c r="R183" s="46">
        <v>44196</v>
      </c>
      <c r="S183" s="29">
        <v>6</v>
      </c>
      <c r="T183" s="29">
        <v>6</v>
      </c>
      <c r="U183" s="29">
        <f t="shared" si="4"/>
        <v>186</v>
      </c>
      <c r="V183" s="29" t="s">
        <v>904</v>
      </c>
      <c r="W183" s="47">
        <v>44416666</v>
      </c>
      <c r="X183" s="38">
        <f t="shared" si="5"/>
        <v>7163978.3870967738</v>
      </c>
      <c r="Y183" s="29">
        <v>688</v>
      </c>
      <c r="Z183" s="29"/>
      <c r="AA183" s="29"/>
      <c r="AB183" s="40"/>
      <c r="AC183" s="48" t="s">
        <v>905</v>
      </c>
    </row>
    <row r="184" spans="1:29" ht="29.25" customHeight="1" x14ac:dyDescent="0.25">
      <c r="A184" s="26">
        <v>182</v>
      </c>
      <c r="B184" s="27" t="s">
        <v>38</v>
      </c>
      <c r="C184" s="29" t="s">
        <v>906</v>
      </c>
      <c r="D184" s="29" t="s">
        <v>907</v>
      </c>
      <c r="E184" s="44" t="s">
        <v>908</v>
      </c>
      <c r="F184" s="44">
        <v>1654373</v>
      </c>
      <c r="G184" s="32" t="s">
        <v>41</v>
      </c>
      <c r="H184" s="33" t="s">
        <v>58</v>
      </c>
      <c r="I184" s="29" t="s">
        <v>909</v>
      </c>
      <c r="J184" s="29" t="s">
        <v>910</v>
      </c>
      <c r="K184" s="29" t="s">
        <v>911</v>
      </c>
      <c r="L184" s="29">
        <v>360</v>
      </c>
      <c r="M184" s="30" t="s">
        <v>912</v>
      </c>
      <c r="N184" s="34">
        <v>44006</v>
      </c>
      <c r="O184" s="44">
        <v>47230</v>
      </c>
      <c r="P184" s="65">
        <v>44007</v>
      </c>
      <c r="Q184" s="45">
        <v>44008</v>
      </c>
      <c r="R184" s="46">
        <v>44196</v>
      </c>
      <c r="S184" s="29">
        <v>6</v>
      </c>
      <c r="T184" s="29">
        <v>5</v>
      </c>
      <c r="U184" s="29">
        <f t="shared" si="4"/>
        <v>185</v>
      </c>
      <c r="V184" s="29" t="s">
        <v>913</v>
      </c>
      <c r="W184" s="47">
        <v>11953374</v>
      </c>
      <c r="X184" s="38">
        <f t="shared" si="5"/>
        <v>1938384.972972973</v>
      </c>
      <c r="Y184" s="29">
        <v>697</v>
      </c>
      <c r="Z184" s="29"/>
      <c r="AA184" s="29"/>
      <c r="AB184" s="40"/>
      <c r="AC184" s="48" t="s">
        <v>914</v>
      </c>
    </row>
    <row r="185" spans="1:29" ht="29.25" customHeight="1" x14ac:dyDescent="0.25">
      <c r="A185" s="26">
        <v>183</v>
      </c>
      <c r="B185" s="27" t="s">
        <v>38</v>
      </c>
      <c r="C185" s="29" t="s">
        <v>915</v>
      </c>
      <c r="D185" s="29" t="s">
        <v>916</v>
      </c>
      <c r="E185" s="29" t="s">
        <v>115</v>
      </c>
      <c r="F185" s="44">
        <v>1654880</v>
      </c>
      <c r="G185" s="32" t="s">
        <v>41</v>
      </c>
      <c r="H185" s="33" t="s">
        <v>58</v>
      </c>
      <c r="I185" s="29" t="s">
        <v>917</v>
      </c>
      <c r="J185" s="29" t="s">
        <v>60</v>
      </c>
      <c r="K185" s="29" t="s">
        <v>61</v>
      </c>
      <c r="L185" s="29">
        <v>354</v>
      </c>
      <c r="M185" s="30" t="s">
        <v>918</v>
      </c>
      <c r="N185" s="34">
        <v>44005</v>
      </c>
      <c r="O185" s="44">
        <v>46417</v>
      </c>
      <c r="P185" s="65">
        <v>44007</v>
      </c>
      <c r="Q185" s="45">
        <v>44008</v>
      </c>
      <c r="R185" s="46">
        <v>44196</v>
      </c>
      <c r="S185" s="29">
        <v>6</v>
      </c>
      <c r="T185" s="29">
        <v>5</v>
      </c>
      <c r="U185" s="29">
        <f t="shared" si="4"/>
        <v>185</v>
      </c>
      <c r="V185" s="29" t="s">
        <v>852</v>
      </c>
      <c r="W185" s="47">
        <v>26516667</v>
      </c>
      <c r="X185" s="38">
        <f t="shared" si="5"/>
        <v>4300000.0540540535</v>
      </c>
      <c r="Y185" s="29">
        <v>702</v>
      </c>
      <c r="Z185" s="29"/>
      <c r="AA185" s="29"/>
      <c r="AB185" s="40"/>
      <c r="AC185" s="48" t="s">
        <v>919</v>
      </c>
    </row>
    <row r="186" spans="1:29" ht="28.5" customHeight="1" x14ac:dyDescent="0.25">
      <c r="A186" s="26">
        <v>184</v>
      </c>
      <c r="B186" s="27" t="s">
        <v>38</v>
      </c>
      <c r="C186" s="29" t="s">
        <v>920</v>
      </c>
      <c r="D186" s="29" t="s">
        <v>921</v>
      </c>
      <c r="E186" s="44" t="s">
        <v>908</v>
      </c>
      <c r="F186" s="44">
        <v>1656906</v>
      </c>
      <c r="G186" s="32" t="s">
        <v>41</v>
      </c>
      <c r="H186" s="33" t="s">
        <v>58</v>
      </c>
      <c r="I186" s="29" t="s">
        <v>922</v>
      </c>
      <c r="J186" s="29" t="s">
        <v>910</v>
      </c>
      <c r="K186" s="29" t="s">
        <v>911</v>
      </c>
      <c r="L186" s="29">
        <v>360</v>
      </c>
      <c r="M186" s="30" t="s">
        <v>912</v>
      </c>
      <c r="N186" s="34">
        <v>44006</v>
      </c>
      <c r="O186" s="44">
        <v>47230</v>
      </c>
      <c r="P186" s="65">
        <v>44008</v>
      </c>
      <c r="Q186" s="45">
        <v>44009</v>
      </c>
      <c r="R186" s="46">
        <v>44196</v>
      </c>
      <c r="S186" s="29">
        <v>6</v>
      </c>
      <c r="T186" s="29">
        <v>4</v>
      </c>
      <c r="U186" s="29">
        <f t="shared" si="4"/>
        <v>184</v>
      </c>
      <c r="V186" s="29" t="s">
        <v>852</v>
      </c>
      <c r="W186" s="47">
        <v>11888761</v>
      </c>
      <c r="X186" s="38">
        <f t="shared" si="5"/>
        <v>1938384.9456521738</v>
      </c>
      <c r="Y186" s="29">
        <v>699</v>
      </c>
      <c r="Z186" s="29"/>
      <c r="AA186" s="29"/>
      <c r="AB186" s="40"/>
      <c r="AC186" s="48" t="s">
        <v>923</v>
      </c>
    </row>
    <row r="187" spans="1:29" ht="27.75" customHeight="1" x14ac:dyDescent="0.25">
      <c r="A187" s="26">
        <v>185</v>
      </c>
      <c r="B187" s="27" t="s">
        <v>38</v>
      </c>
      <c r="C187" s="29" t="s">
        <v>924</v>
      </c>
      <c r="D187" s="29" t="s">
        <v>925</v>
      </c>
      <c r="E187" s="44" t="s">
        <v>882</v>
      </c>
      <c r="F187" s="44">
        <v>1656049</v>
      </c>
      <c r="G187" s="32" t="s">
        <v>41</v>
      </c>
      <c r="H187" s="33" t="s">
        <v>58</v>
      </c>
      <c r="I187" s="29" t="s">
        <v>883</v>
      </c>
      <c r="J187" s="29" t="s">
        <v>60</v>
      </c>
      <c r="K187" s="29" t="s">
        <v>61</v>
      </c>
      <c r="L187" s="29">
        <v>328</v>
      </c>
      <c r="M187" s="30" t="s">
        <v>772</v>
      </c>
      <c r="N187" s="34">
        <v>43999</v>
      </c>
      <c r="O187" s="44">
        <v>42074</v>
      </c>
      <c r="P187" s="65">
        <v>44008</v>
      </c>
      <c r="Q187" s="45">
        <v>44012</v>
      </c>
      <c r="R187" s="46">
        <v>44133</v>
      </c>
      <c r="S187" s="29">
        <v>4</v>
      </c>
      <c r="T187" s="29">
        <v>0</v>
      </c>
      <c r="U187" s="29">
        <f t="shared" si="4"/>
        <v>120</v>
      </c>
      <c r="V187" s="29" t="s">
        <v>757</v>
      </c>
      <c r="W187" s="47">
        <v>7022424</v>
      </c>
      <c r="X187" s="38">
        <f t="shared" si="5"/>
        <v>1755606</v>
      </c>
      <c r="Y187" s="29">
        <v>700</v>
      </c>
      <c r="Z187" s="29"/>
      <c r="AA187" s="29"/>
      <c r="AB187" s="40"/>
      <c r="AC187" s="48" t="s">
        <v>926</v>
      </c>
    </row>
    <row r="188" spans="1:29" ht="26.25" customHeight="1" x14ac:dyDescent="0.25">
      <c r="A188" s="26">
        <v>186</v>
      </c>
      <c r="B188" s="27" t="s">
        <v>38</v>
      </c>
      <c r="C188" s="29" t="s">
        <v>927</v>
      </c>
      <c r="D188" s="29" t="s">
        <v>928</v>
      </c>
      <c r="E188" s="44" t="s">
        <v>908</v>
      </c>
      <c r="F188" s="44">
        <v>1656091</v>
      </c>
      <c r="G188" s="32" t="s">
        <v>41</v>
      </c>
      <c r="H188" s="33" t="s">
        <v>58</v>
      </c>
      <c r="I188" s="29" t="s">
        <v>929</v>
      </c>
      <c r="J188" s="29" t="s">
        <v>910</v>
      </c>
      <c r="K188" s="29" t="s">
        <v>911</v>
      </c>
      <c r="L188" s="29">
        <v>360</v>
      </c>
      <c r="M188" s="30" t="s">
        <v>912</v>
      </c>
      <c r="N188" s="34">
        <v>44006</v>
      </c>
      <c r="O188" s="44">
        <v>47230</v>
      </c>
      <c r="P188" s="65">
        <v>44008</v>
      </c>
      <c r="Q188" s="45">
        <v>44009</v>
      </c>
      <c r="R188" s="46">
        <v>44196</v>
      </c>
      <c r="S188" s="29">
        <v>6</v>
      </c>
      <c r="T188" s="29">
        <v>4</v>
      </c>
      <c r="U188" s="29">
        <f t="shared" si="4"/>
        <v>184</v>
      </c>
      <c r="V188" s="29" t="s">
        <v>930</v>
      </c>
      <c r="W188" s="47">
        <v>11888758</v>
      </c>
      <c r="X188" s="38">
        <f t="shared" si="5"/>
        <v>1938384.456521739</v>
      </c>
      <c r="Y188" s="29">
        <v>701</v>
      </c>
      <c r="Z188" s="29"/>
      <c r="AA188" s="29"/>
      <c r="AB188" s="40"/>
      <c r="AC188" s="48" t="s">
        <v>931</v>
      </c>
    </row>
    <row r="189" spans="1:29" ht="27" customHeight="1" x14ac:dyDescent="0.25">
      <c r="A189" s="26">
        <v>187</v>
      </c>
      <c r="B189" s="27" t="s">
        <v>38</v>
      </c>
      <c r="C189" s="29" t="s">
        <v>932</v>
      </c>
      <c r="D189" s="29" t="s">
        <v>933</v>
      </c>
      <c r="E189" s="44" t="s">
        <v>908</v>
      </c>
      <c r="F189" s="44">
        <v>1657712</v>
      </c>
      <c r="G189" s="32" t="s">
        <v>41</v>
      </c>
      <c r="H189" s="33" t="s">
        <v>58</v>
      </c>
      <c r="I189" s="29" t="s">
        <v>909</v>
      </c>
      <c r="J189" s="29" t="s">
        <v>910</v>
      </c>
      <c r="K189" s="29" t="s">
        <v>911</v>
      </c>
      <c r="L189" s="29">
        <v>360</v>
      </c>
      <c r="M189" s="30" t="s">
        <v>912</v>
      </c>
      <c r="N189" s="34">
        <v>44006</v>
      </c>
      <c r="O189" s="44">
        <v>47230</v>
      </c>
      <c r="P189" s="65">
        <v>44008</v>
      </c>
      <c r="Q189" s="45">
        <v>44009</v>
      </c>
      <c r="R189" s="46">
        <v>44196</v>
      </c>
      <c r="S189" s="29">
        <v>6</v>
      </c>
      <c r="T189" s="29">
        <v>4</v>
      </c>
      <c r="U189" s="29">
        <f t="shared" si="4"/>
        <v>184</v>
      </c>
      <c r="V189" s="29" t="s">
        <v>852</v>
      </c>
      <c r="W189" s="47">
        <v>11888761</v>
      </c>
      <c r="X189" s="38">
        <f t="shared" si="5"/>
        <v>1938384.9456521738</v>
      </c>
      <c r="Y189" s="29">
        <v>703</v>
      </c>
      <c r="Z189" s="29"/>
      <c r="AA189" s="29"/>
      <c r="AB189" s="40"/>
      <c r="AC189" s="48" t="s">
        <v>934</v>
      </c>
    </row>
    <row r="190" spans="1:29" ht="25.5" customHeight="1" x14ac:dyDescent="0.25">
      <c r="A190" s="26">
        <v>188</v>
      </c>
      <c r="B190" s="27" t="s">
        <v>38</v>
      </c>
      <c r="C190" s="29" t="s">
        <v>935</v>
      </c>
      <c r="D190" s="29" t="s">
        <v>936</v>
      </c>
      <c r="E190" s="44" t="s">
        <v>908</v>
      </c>
      <c r="F190" s="44">
        <v>1657548</v>
      </c>
      <c r="G190" s="32" t="s">
        <v>41</v>
      </c>
      <c r="H190" s="33" t="s">
        <v>58</v>
      </c>
      <c r="I190" s="29" t="s">
        <v>909</v>
      </c>
      <c r="J190" s="29" t="s">
        <v>910</v>
      </c>
      <c r="K190" s="29" t="s">
        <v>911</v>
      </c>
      <c r="L190" s="29">
        <v>360</v>
      </c>
      <c r="M190" s="30" t="s">
        <v>912</v>
      </c>
      <c r="N190" s="34">
        <v>44006</v>
      </c>
      <c r="O190" s="44">
        <v>47230</v>
      </c>
      <c r="P190" s="65">
        <v>44008</v>
      </c>
      <c r="Q190" s="45">
        <v>44012</v>
      </c>
      <c r="R190" s="46">
        <v>44196</v>
      </c>
      <c r="S190" s="29">
        <v>6</v>
      </c>
      <c r="T190" s="29">
        <v>1</v>
      </c>
      <c r="U190" s="29">
        <f t="shared" si="4"/>
        <v>181</v>
      </c>
      <c r="V190" s="29" t="s">
        <v>937</v>
      </c>
      <c r="W190" s="47">
        <v>11888761</v>
      </c>
      <c r="X190" s="38">
        <f t="shared" si="5"/>
        <v>1970512.8729281768</v>
      </c>
      <c r="Y190" s="29">
        <v>704</v>
      </c>
      <c r="Z190" s="29"/>
      <c r="AA190" s="29"/>
      <c r="AB190" s="40"/>
      <c r="AC190" s="48" t="s">
        <v>938</v>
      </c>
    </row>
    <row r="191" spans="1:29" ht="23.25" customHeight="1" x14ac:dyDescent="0.25">
      <c r="A191" s="26">
        <v>189</v>
      </c>
      <c r="B191" s="27" t="s">
        <v>38</v>
      </c>
      <c r="C191" s="29" t="s">
        <v>939</v>
      </c>
      <c r="D191" s="29" t="s">
        <v>940</v>
      </c>
      <c r="E191" s="29" t="s">
        <v>115</v>
      </c>
      <c r="F191" s="44">
        <v>1658007</v>
      </c>
      <c r="G191" s="32" t="s">
        <v>41</v>
      </c>
      <c r="H191" s="33" t="s">
        <v>58</v>
      </c>
      <c r="I191" s="29" t="s">
        <v>941</v>
      </c>
      <c r="J191" s="29" t="s">
        <v>60</v>
      </c>
      <c r="K191" s="29" t="s">
        <v>61</v>
      </c>
      <c r="L191" s="29">
        <v>354</v>
      </c>
      <c r="M191" s="30" t="s">
        <v>918</v>
      </c>
      <c r="N191" s="34">
        <v>44005</v>
      </c>
      <c r="O191" s="44">
        <v>46417</v>
      </c>
      <c r="P191" s="65">
        <v>44008</v>
      </c>
      <c r="Q191" s="45">
        <v>44012</v>
      </c>
      <c r="R191" s="46">
        <v>44196</v>
      </c>
      <c r="S191" s="29">
        <v>6</v>
      </c>
      <c r="T191" s="29">
        <v>1</v>
      </c>
      <c r="U191" s="29">
        <f t="shared" si="4"/>
        <v>181</v>
      </c>
      <c r="V191" s="29" t="s">
        <v>852</v>
      </c>
      <c r="W191" s="47">
        <v>25943334</v>
      </c>
      <c r="X191" s="38">
        <f t="shared" si="5"/>
        <v>4300000.1104972372</v>
      </c>
      <c r="Y191" s="29">
        <v>706</v>
      </c>
      <c r="Z191" s="29"/>
      <c r="AA191" s="29"/>
      <c r="AB191" s="40"/>
      <c r="AC191" s="48" t="s">
        <v>942</v>
      </c>
    </row>
    <row r="192" spans="1:29" ht="21.75" customHeight="1" x14ac:dyDescent="0.25">
      <c r="A192" s="26">
        <v>190</v>
      </c>
      <c r="B192" s="27" t="s">
        <v>38</v>
      </c>
      <c r="C192" s="29" t="s">
        <v>943</v>
      </c>
      <c r="D192" s="29" t="s">
        <v>944</v>
      </c>
      <c r="E192" s="44" t="s">
        <v>908</v>
      </c>
      <c r="F192" s="44">
        <v>1661975</v>
      </c>
      <c r="G192" s="32" t="s">
        <v>41</v>
      </c>
      <c r="H192" s="33" t="s">
        <v>58</v>
      </c>
      <c r="I192" s="29" t="s">
        <v>945</v>
      </c>
      <c r="J192" s="29" t="s">
        <v>910</v>
      </c>
      <c r="K192" s="29" t="s">
        <v>911</v>
      </c>
      <c r="L192" s="29">
        <v>360</v>
      </c>
      <c r="M192" s="30" t="s">
        <v>912</v>
      </c>
      <c r="N192" s="34">
        <v>44006</v>
      </c>
      <c r="O192" s="44">
        <v>47230</v>
      </c>
      <c r="P192" s="65">
        <v>44012</v>
      </c>
      <c r="Q192" s="45">
        <v>44013</v>
      </c>
      <c r="R192" s="46">
        <v>44196</v>
      </c>
      <c r="S192" s="29">
        <v>6</v>
      </c>
      <c r="T192" s="29">
        <v>0</v>
      </c>
      <c r="U192" s="29">
        <f t="shared" si="4"/>
        <v>180</v>
      </c>
      <c r="V192" s="29" t="s">
        <v>852</v>
      </c>
      <c r="W192" s="47">
        <v>11630310</v>
      </c>
      <c r="X192" s="38">
        <f t="shared" si="5"/>
        <v>1938385</v>
      </c>
      <c r="Y192" s="29">
        <v>705</v>
      </c>
      <c r="Z192" s="29"/>
      <c r="AA192" s="29"/>
      <c r="AB192" s="40"/>
      <c r="AC192" s="48" t="s">
        <v>946</v>
      </c>
    </row>
    <row r="193" spans="1:29" ht="22.5" x14ac:dyDescent="0.25">
      <c r="A193" s="26">
        <v>191</v>
      </c>
      <c r="B193" s="27" t="s">
        <v>947</v>
      </c>
      <c r="C193" s="29" t="s">
        <v>948</v>
      </c>
      <c r="D193" s="29" t="s">
        <v>949</v>
      </c>
      <c r="E193" s="29" t="s">
        <v>38</v>
      </c>
      <c r="F193" s="44">
        <v>1663206</v>
      </c>
      <c r="G193" s="32" t="s">
        <v>717</v>
      </c>
      <c r="H193" s="33" t="s">
        <v>58</v>
      </c>
      <c r="I193" s="29" t="s">
        <v>950</v>
      </c>
      <c r="J193" s="29" t="s">
        <v>951</v>
      </c>
      <c r="K193" s="29" t="s">
        <v>952</v>
      </c>
      <c r="L193" s="29">
        <v>339</v>
      </c>
      <c r="M193" s="30" t="s">
        <v>953</v>
      </c>
      <c r="N193" s="34">
        <v>44001</v>
      </c>
      <c r="O193" s="28">
        <v>47574</v>
      </c>
      <c r="P193" s="39">
        <v>44012</v>
      </c>
      <c r="Q193" s="45">
        <v>44014</v>
      </c>
      <c r="R193" s="43">
        <v>44105</v>
      </c>
      <c r="S193" s="29">
        <v>3</v>
      </c>
      <c r="T193" s="29">
        <v>0</v>
      </c>
      <c r="U193" s="29">
        <f t="shared" si="4"/>
        <v>90</v>
      </c>
      <c r="V193" s="29" t="s">
        <v>857</v>
      </c>
      <c r="W193" s="28" t="s">
        <v>954</v>
      </c>
      <c r="X193" s="38">
        <f t="shared" si="5"/>
        <v>8166666.6666666679</v>
      </c>
      <c r="Y193" s="29">
        <v>708</v>
      </c>
      <c r="Z193" s="29"/>
      <c r="AA193" s="29"/>
      <c r="AB193" s="40"/>
      <c r="AC193" s="52" t="s">
        <v>955</v>
      </c>
    </row>
    <row r="194" spans="1:29" ht="24.75" customHeight="1" x14ac:dyDescent="0.25">
      <c r="A194" s="26">
        <v>192</v>
      </c>
      <c r="B194" s="27" t="s">
        <v>38</v>
      </c>
      <c r="C194" s="29" t="s">
        <v>956</v>
      </c>
      <c r="D194" s="29" t="s">
        <v>957</v>
      </c>
      <c r="E194" s="53" t="s">
        <v>250</v>
      </c>
      <c r="F194" s="44">
        <v>1664339</v>
      </c>
      <c r="G194" s="32" t="s">
        <v>41</v>
      </c>
      <c r="H194" s="33" t="s">
        <v>58</v>
      </c>
      <c r="I194" s="29" t="s">
        <v>958</v>
      </c>
      <c r="J194" s="29" t="s">
        <v>60</v>
      </c>
      <c r="K194" s="29" t="s">
        <v>61</v>
      </c>
      <c r="L194" s="29">
        <v>367</v>
      </c>
      <c r="M194" s="30" t="s">
        <v>959</v>
      </c>
      <c r="N194" s="34">
        <v>44012</v>
      </c>
      <c r="O194" s="44">
        <v>47520</v>
      </c>
      <c r="P194" s="65">
        <v>44012</v>
      </c>
      <c r="Q194" s="45">
        <v>44013</v>
      </c>
      <c r="R194" s="46">
        <v>44196</v>
      </c>
      <c r="S194" s="29">
        <v>6</v>
      </c>
      <c r="T194" s="29">
        <v>0</v>
      </c>
      <c r="U194" s="29">
        <f t="shared" si="4"/>
        <v>180</v>
      </c>
      <c r="V194" s="29" t="s">
        <v>889</v>
      </c>
      <c r="W194" s="47">
        <v>34800000</v>
      </c>
      <c r="X194" s="38">
        <f t="shared" si="5"/>
        <v>5800000</v>
      </c>
      <c r="Y194" s="29">
        <v>707</v>
      </c>
      <c r="Z194" s="29"/>
      <c r="AA194" s="29"/>
      <c r="AB194" s="40"/>
      <c r="AC194" s="48" t="s">
        <v>960</v>
      </c>
    </row>
    <row r="195" spans="1:29" ht="23.25" customHeight="1" x14ac:dyDescent="0.25">
      <c r="A195" s="26">
        <v>193</v>
      </c>
      <c r="B195" s="27" t="s">
        <v>38</v>
      </c>
      <c r="C195" s="29" t="s">
        <v>961</v>
      </c>
      <c r="D195" s="29" t="s">
        <v>962</v>
      </c>
      <c r="E195" s="44" t="s">
        <v>963</v>
      </c>
      <c r="F195" s="44">
        <v>1664431</v>
      </c>
      <c r="G195" s="32" t="s">
        <v>41</v>
      </c>
      <c r="H195" s="33" t="s">
        <v>58</v>
      </c>
      <c r="I195" s="29" t="s">
        <v>964</v>
      </c>
      <c r="J195" s="29" t="s">
        <v>60</v>
      </c>
      <c r="K195" s="29" t="s">
        <v>61</v>
      </c>
      <c r="L195" s="29">
        <v>320</v>
      </c>
      <c r="M195" s="30" t="s">
        <v>878</v>
      </c>
      <c r="N195" s="34">
        <v>43993</v>
      </c>
      <c r="O195" s="44">
        <v>41289</v>
      </c>
      <c r="P195" s="65">
        <v>44012</v>
      </c>
      <c r="Q195" s="45">
        <v>44013</v>
      </c>
      <c r="R195" s="46">
        <v>44135</v>
      </c>
      <c r="S195" s="29">
        <v>4</v>
      </c>
      <c r="T195" s="29">
        <v>0</v>
      </c>
      <c r="U195" s="29">
        <f t="shared" ref="U195:U258" si="6">S195*30+T195</f>
        <v>120</v>
      </c>
      <c r="V195" s="29" t="s">
        <v>733</v>
      </c>
      <c r="W195" s="47">
        <v>7022424</v>
      </c>
      <c r="X195" s="38">
        <f t="shared" si="5"/>
        <v>1755606</v>
      </c>
      <c r="Y195" s="29">
        <v>709</v>
      </c>
      <c r="Z195" s="29"/>
      <c r="AA195" s="29"/>
      <c r="AB195" s="40"/>
      <c r="AC195" s="48" t="s">
        <v>965</v>
      </c>
    </row>
    <row r="196" spans="1:29" ht="24" customHeight="1" x14ac:dyDescent="0.25">
      <c r="A196" s="26">
        <v>194</v>
      </c>
      <c r="B196" s="27" t="s">
        <v>38</v>
      </c>
      <c r="C196" s="29" t="s">
        <v>966</v>
      </c>
      <c r="D196" s="29" t="s">
        <v>967</v>
      </c>
      <c r="E196" s="44" t="s">
        <v>908</v>
      </c>
      <c r="F196" s="44">
        <v>1664414</v>
      </c>
      <c r="G196" s="32" t="s">
        <v>41</v>
      </c>
      <c r="H196" s="33" t="s">
        <v>58</v>
      </c>
      <c r="I196" s="29" t="s">
        <v>909</v>
      </c>
      <c r="J196" s="29" t="s">
        <v>910</v>
      </c>
      <c r="K196" s="29" t="s">
        <v>911</v>
      </c>
      <c r="L196" s="29">
        <v>360</v>
      </c>
      <c r="M196" s="30" t="s">
        <v>912</v>
      </c>
      <c r="N196" s="34">
        <v>44006</v>
      </c>
      <c r="O196" s="44">
        <v>47230</v>
      </c>
      <c r="P196" s="65">
        <v>44012</v>
      </c>
      <c r="Q196" s="45">
        <v>44013</v>
      </c>
      <c r="R196" s="46">
        <v>44196</v>
      </c>
      <c r="S196" s="29">
        <v>6</v>
      </c>
      <c r="T196" s="29">
        <v>0</v>
      </c>
      <c r="U196" s="29">
        <f t="shared" si="6"/>
        <v>180</v>
      </c>
      <c r="V196" s="29" t="s">
        <v>889</v>
      </c>
      <c r="W196" s="47">
        <v>11630310</v>
      </c>
      <c r="X196" s="38">
        <f t="shared" si="5"/>
        <v>1938385</v>
      </c>
      <c r="Y196" s="29">
        <v>710</v>
      </c>
      <c r="Z196" s="29"/>
      <c r="AA196" s="29"/>
      <c r="AB196" s="40"/>
      <c r="AC196" s="48" t="s">
        <v>968</v>
      </c>
    </row>
    <row r="197" spans="1:29" ht="26.25" customHeight="1" x14ac:dyDescent="0.25">
      <c r="A197" s="26">
        <v>195</v>
      </c>
      <c r="B197" s="27" t="s">
        <v>38</v>
      </c>
      <c r="C197" s="29" t="s">
        <v>969</v>
      </c>
      <c r="D197" s="29" t="s">
        <v>970</v>
      </c>
      <c r="E197" s="44" t="s">
        <v>57</v>
      </c>
      <c r="F197" s="44">
        <v>1664642</v>
      </c>
      <c r="G197" s="32" t="s">
        <v>41</v>
      </c>
      <c r="H197" s="33" t="s">
        <v>58</v>
      </c>
      <c r="I197" s="29" t="s">
        <v>971</v>
      </c>
      <c r="J197" s="29" t="s">
        <v>60</v>
      </c>
      <c r="K197" s="29" t="s">
        <v>61</v>
      </c>
      <c r="L197" s="29">
        <v>368</v>
      </c>
      <c r="M197" s="30">
        <v>0</v>
      </c>
      <c r="N197" s="34">
        <v>44012</v>
      </c>
      <c r="O197" s="44">
        <v>42030</v>
      </c>
      <c r="P197" s="65">
        <v>44012</v>
      </c>
      <c r="Q197" s="45">
        <v>44013</v>
      </c>
      <c r="R197" s="46">
        <v>44135</v>
      </c>
      <c r="S197" s="29">
        <v>4</v>
      </c>
      <c r="T197" s="29">
        <v>0</v>
      </c>
      <c r="U197" s="29">
        <f t="shared" si="6"/>
        <v>120</v>
      </c>
      <c r="V197" s="29" t="s">
        <v>972</v>
      </c>
      <c r="W197" s="47">
        <v>9000000</v>
      </c>
      <c r="X197" s="38">
        <f t="shared" si="5"/>
        <v>2250000</v>
      </c>
      <c r="Y197" s="29">
        <v>711</v>
      </c>
      <c r="Z197" s="29"/>
      <c r="AA197" s="29"/>
      <c r="AB197" s="40"/>
      <c r="AC197" s="48" t="s">
        <v>973</v>
      </c>
    </row>
    <row r="198" spans="1:29" ht="30.75" customHeight="1" x14ac:dyDescent="0.25">
      <c r="A198" s="26">
        <v>196</v>
      </c>
      <c r="B198" s="27" t="s">
        <v>38</v>
      </c>
      <c r="C198" s="29" t="s">
        <v>974</v>
      </c>
      <c r="D198" s="29" t="s">
        <v>975</v>
      </c>
      <c r="E198" s="53" t="s">
        <v>250</v>
      </c>
      <c r="F198" s="44">
        <v>1666832</v>
      </c>
      <c r="G198" s="32" t="s">
        <v>41</v>
      </c>
      <c r="H198" s="33" t="s">
        <v>58</v>
      </c>
      <c r="I198" s="29" t="s">
        <v>976</v>
      </c>
      <c r="J198" s="29" t="s">
        <v>60</v>
      </c>
      <c r="K198" s="29" t="s">
        <v>61</v>
      </c>
      <c r="L198" s="29">
        <v>371</v>
      </c>
      <c r="M198" s="30">
        <v>0</v>
      </c>
      <c r="N198" s="34">
        <v>44013</v>
      </c>
      <c r="O198" s="44">
        <v>47547</v>
      </c>
      <c r="P198" s="64">
        <v>44013</v>
      </c>
      <c r="Q198" s="45">
        <v>44014</v>
      </c>
      <c r="R198" s="46">
        <v>44196</v>
      </c>
      <c r="S198" s="29">
        <v>5</v>
      </c>
      <c r="T198" s="29">
        <v>29</v>
      </c>
      <c r="U198" s="29">
        <f t="shared" si="6"/>
        <v>179</v>
      </c>
      <c r="V198" s="29" t="s">
        <v>977</v>
      </c>
      <c r="W198" s="47">
        <v>16800000</v>
      </c>
      <c r="X198" s="38">
        <f t="shared" ref="X198:X261" si="7">W198/U198*30</f>
        <v>2815642.4581005587</v>
      </c>
      <c r="Y198" s="29">
        <v>712</v>
      </c>
      <c r="Z198" s="29"/>
      <c r="AA198" s="29"/>
      <c r="AB198" s="40"/>
      <c r="AC198" s="48" t="s">
        <v>978</v>
      </c>
    </row>
    <row r="199" spans="1:29" ht="28.5" customHeight="1" x14ac:dyDescent="0.25">
      <c r="A199" s="26">
        <v>197</v>
      </c>
      <c r="B199" s="27" t="s">
        <v>38</v>
      </c>
      <c r="C199" s="29" t="s">
        <v>979</v>
      </c>
      <c r="D199" s="29" t="s">
        <v>980</v>
      </c>
      <c r="E199" s="53" t="s">
        <v>108</v>
      </c>
      <c r="F199" s="44">
        <v>1667629</v>
      </c>
      <c r="G199" s="32" t="s">
        <v>41</v>
      </c>
      <c r="H199" s="33" t="s">
        <v>58</v>
      </c>
      <c r="I199" s="29" t="s">
        <v>981</v>
      </c>
      <c r="J199" s="29" t="s">
        <v>60</v>
      </c>
      <c r="K199" s="29" t="s">
        <v>61</v>
      </c>
      <c r="L199" s="29">
        <v>313</v>
      </c>
      <c r="M199" s="30" t="s">
        <v>982</v>
      </c>
      <c r="N199" s="34">
        <v>43992</v>
      </c>
      <c r="O199" s="44">
        <v>46591</v>
      </c>
      <c r="P199" s="64">
        <v>44013</v>
      </c>
      <c r="Q199" s="45">
        <v>44014</v>
      </c>
      <c r="R199" s="46">
        <v>44196</v>
      </c>
      <c r="S199" s="29">
        <v>5</v>
      </c>
      <c r="T199" s="29">
        <v>29</v>
      </c>
      <c r="U199" s="29">
        <f t="shared" si="6"/>
        <v>179</v>
      </c>
      <c r="V199" s="29" t="s">
        <v>983</v>
      </c>
      <c r="W199" s="47">
        <v>22971667</v>
      </c>
      <c r="X199" s="38">
        <f t="shared" si="7"/>
        <v>3850000.055865922</v>
      </c>
      <c r="Y199" s="29">
        <v>713</v>
      </c>
      <c r="Z199" s="29"/>
      <c r="AA199" s="29"/>
      <c r="AB199" s="40"/>
      <c r="AC199" s="48" t="s">
        <v>984</v>
      </c>
    </row>
    <row r="200" spans="1:29" ht="29.25" customHeight="1" x14ac:dyDescent="0.25">
      <c r="A200" s="26">
        <v>198</v>
      </c>
      <c r="B200" s="27" t="s">
        <v>38</v>
      </c>
      <c r="C200" s="29" t="s">
        <v>985</v>
      </c>
      <c r="D200" s="29" t="s">
        <v>986</v>
      </c>
      <c r="E200" s="44" t="s">
        <v>908</v>
      </c>
      <c r="F200" s="44">
        <v>1667524</v>
      </c>
      <c r="G200" s="32" t="s">
        <v>41</v>
      </c>
      <c r="H200" s="33" t="s">
        <v>58</v>
      </c>
      <c r="I200" s="29" t="s">
        <v>987</v>
      </c>
      <c r="J200" s="29" t="s">
        <v>910</v>
      </c>
      <c r="K200" s="29" t="s">
        <v>911</v>
      </c>
      <c r="L200" s="29">
        <v>360</v>
      </c>
      <c r="M200" s="30" t="s">
        <v>912</v>
      </c>
      <c r="N200" s="34">
        <v>44006</v>
      </c>
      <c r="O200" s="44">
        <v>47230</v>
      </c>
      <c r="P200" s="64">
        <v>44013</v>
      </c>
      <c r="Q200" s="45">
        <v>44014</v>
      </c>
      <c r="R200" s="46">
        <v>44196</v>
      </c>
      <c r="S200" s="29">
        <v>5</v>
      </c>
      <c r="T200" s="29">
        <v>29</v>
      </c>
      <c r="U200" s="29">
        <f t="shared" si="6"/>
        <v>179</v>
      </c>
      <c r="V200" s="29" t="s">
        <v>988</v>
      </c>
      <c r="W200" s="47">
        <v>11565548</v>
      </c>
      <c r="X200" s="38">
        <f t="shared" si="7"/>
        <v>1938360</v>
      </c>
      <c r="Y200" s="29">
        <v>716</v>
      </c>
      <c r="Z200" s="29"/>
      <c r="AA200" s="29"/>
      <c r="AB200" s="40"/>
      <c r="AC200" s="48" t="s">
        <v>989</v>
      </c>
    </row>
    <row r="201" spans="1:29" ht="28.5" customHeight="1" x14ac:dyDescent="0.25">
      <c r="A201" s="26">
        <v>199</v>
      </c>
      <c r="B201" s="27" t="s">
        <v>38</v>
      </c>
      <c r="C201" s="29" t="s">
        <v>990</v>
      </c>
      <c r="D201" s="29" t="s">
        <v>991</v>
      </c>
      <c r="E201" s="44" t="s">
        <v>908</v>
      </c>
      <c r="F201" s="44">
        <v>1668100</v>
      </c>
      <c r="G201" s="32" t="s">
        <v>41</v>
      </c>
      <c r="H201" s="33" t="s">
        <v>58</v>
      </c>
      <c r="I201" s="29" t="s">
        <v>909</v>
      </c>
      <c r="J201" s="29" t="s">
        <v>910</v>
      </c>
      <c r="K201" s="29" t="s">
        <v>911</v>
      </c>
      <c r="L201" s="29">
        <v>360</v>
      </c>
      <c r="M201" s="30" t="s">
        <v>912</v>
      </c>
      <c r="N201" s="34">
        <v>44006</v>
      </c>
      <c r="O201" s="44">
        <v>47230</v>
      </c>
      <c r="P201" s="64">
        <v>44014</v>
      </c>
      <c r="Q201" s="45">
        <v>44015</v>
      </c>
      <c r="R201" s="46">
        <v>44196</v>
      </c>
      <c r="S201" s="29">
        <v>5</v>
      </c>
      <c r="T201" s="29">
        <v>28</v>
      </c>
      <c r="U201" s="29">
        <f t="shared" si="6"/>
        <v>178</v>
      </c>
      <c r="V201" s="29" t="s">
        <v>992</v>
      </c>
      <c r="W201" s="47">
        <v>11501084</v>
      </c>
      <c r="X201" s="38">
        <f t="shared" si="7"/>
        <v>1938384.9438202246</v>
      </c>
      <c r="Y201" s="29">
        <v>714</v>
      </c>
      <c r="Z201" s="29"/>
      <c r="AA201" s="29"/>
      <c r="AB201" s="40"/>
      <c r="AC201" s="48" t="s">
        <v>993</v>
      </c>
    </row>
    <row r="202" spans="1:29" ht="24.75" customHeight="1" x14ac:dyDescent="0.25">
      <c r="A202" s="26">
        <v>200</v>
      </c>
      <c r="B202" s="27" t="s">
        <v>38</v>
      </c>
      <c r="C202" s="29" t="s">
        <v>994</v>
      </c>
      <c r="D202" s="29" t="s">
        <v>995</v>
      </c>
      <c r="E202" s="44" t="s">
        <v>908</v>
      </c>
      <c r="F202" s="44">
        <v>1669150</v>
      </c>
      <c r="G202" s="32" t="s">
        <v>41</v>
      </c>
      <c r="H202" s="33" t="s">
        <v>58</v>
      </c>
      <c r="I202" s="29" t="s">
        <v>996</v>
      </c>
      <c r="J202" s="29" t="s">
        <v>910</v>
      </c>
      <c r="K202" s="29" t="s">
        <v>911</v>
      </c>
      <c r="L202" s="29">
        <v>360</v>
      </c>
      <c r="M202" s="30" t="s">
        <v>912</v>
      </c>
      <c r="N202" s="34">
        <v>44006</v>
      </c>
      <c r="O202" s="44">
        <v>47230</v>
      </c>
      <c r="P202" s="64">
        <v>44014</v>
      </c>
      <c r="Q202" s="45">
        <v>44015</v>
      </c>
      <c r="R202" s="46">
        <v>44196</v>
      </c>
      <c r="S202" s="29">
        <v>5</v>
      </c>
      <c r="T202" s="29">
        <v>28</v>
      </c>
      <c r="U202" s="29">
        <f t="shared" si="6"/>
        <v>178</v>
      </c>
      <c r="V202" s="29" t="s">
        <v>997</v>
      </c>
      <c r="W202" s="47">
        <v>11501084</v>
      </c>
      <c r="X202" s="38">
        <f t="shared" si="7"/>
        <v>1938384.9438202246</v>
      </c>
      <c r="Y202" s="29">
        <v>720</v>
      </c>
      <c r="Z202" s="29"/>
      <c r="AA202" s="29"/>
      <c r="AB202" s="40"/>
      <c r="AC202" s="48" t="s">
        <v>998</v>
      </c>
    </row>
    <row r="203" spans="1:29" ht="26.25" customHeight="1" x14ac:dyDescent="0.25">
      <c r="A203" s="26">
        <v>201</v>
      </c>
      <c r="B203" s="27" t="s">
        <v>38</v>
      </c>
      <c r="C203" s="29" t="s">
        <v>999</v>
      </c>
      <c r="D203" s="29" t="s">
        <v>155</v>
      </c>
      <c r="E203" s="53" t="s">
        <v>156</v>
      </c>
      <c r="F203" s="44">
        <v>1669618</v>
      </c>
      <c r="G203" s="32" t="s">
        <v>41</v>
      </c>
      <c r="H203" s="33" t="s">
        <v>58</v>
      </c>
      <c r="I203" s="29" t="s">
        <v>1000</v>
      </c>
      <c r="J203" s="29" t="s">
        <v>60</v>
      </c>
      <c r="K203" s="29" t="s">
        <v>61</v>
      </c>
      <c r="L203" s="29">
        <v>312</v>
      </c>
      <c r="M203" s="30" t="s">
        <v>851</v>
      </c>
      <c r="N203" s="34">
        <v>43992</v>
      </c>
      <c r="O203" s="44">
        <v>46646</v>
      </c>
      <c r="P203" s="64">
        <v>44014</v>
      </c>
      <c r="Q203" s="45">
        <v>44015</v>
      </c>
      <c r="R203" s="46">
        <v>44196</v>
      </c>
      <c r="S203" s="29">
        <v>5</v>
      </c>
      <c r="T203" s="29">
        <v>28</v>
      </c>
      <c r="U203" s="29">
        <f t="shared" si="6"/>
        <v>178</v>
      </c>
      <c r="V203" s="29" t="s">
        <v>1001</v>
      </c>
      <c r="W203" s="47">
        <v>28731952</v>
      </c>
      <c r="X203" s="38">
        <f t="shared" si="7"/>
        <v>4842463.8202247191</v>
      </c>
      <c r="Y203" s="29">
        <v>718</v>
      </c>
      <c r="Z203" s="29"/>
      <c r="AA203" s="29"/>
      <c r="AB203" s="40"/>
      <c r="AC203" s="48" t="s">
        <v>1002</v>
      </c>
    </row>
    <row r="204" spans="1:29" ht="29.25" customHeight="1" x14ac:dyDescent="0.25">
      <c r="A204" s="26">
        <v>202</v>
      </c>
      <c r="B204" s="27" t="s">
        <v>38</v>
      </c>
      <c r="C204" s="29" t="s">
        <v>1003</v>
      </c>
      <c r="D204" s="29" t="s">
        <v>1004</v>
      </c>
      <c r="E204" s="44" t="s">
        <v>908</v>
      </c>
      <c r="F204" s="44">
        <v>1669377</v>
      </c>
      <c r="G204" s="32" t="s">
        <v>41</v>
      </c>
      <c r="H204" s="33" t="s">
        <v>58</v>
      </c>
      <c r="I204" s="29" t="s">
        <v>909</v>
      </c>
      <c r="J204" s="29" t="s">
        <v>910</v>
      </c>
      <c r="K204" s="29" t="s">
        <v>911</v>
      </c>
      <c r="L204" s="29">
        <v>360</v>
      </c>
      <c r="M204" s="30" t="s">
        <v>912</v>
      </c>
      <c r="N204" s="34">
        <v>44006</v>
      </c>
      <c r="O204" s="44">
        <v>47230</v>
      </c>
      <c r="P204" s="64">
        <v>44014</v>
      </c>
      <c r="Q204" s="45">
        <v>44015</v>
      </c>
      <c r="R204" s="46">
        <v>44196</v>
      </c>
      <c r="S204" s="29">
        <v>5</v>
      </c>
      <c r="T204" s="29">
        <v>28</v>
      </c>
      <c r="U204" s="29">
        <f t="shared" si="6"/>
        <v>178</v>
      </c>
      <c r="V204" s="29" t="s">
        <v>1005</v>
      </c>
      <c r="W204" s="47">
        <v>11501084</v>
      </c>
      <c r="X204" s="38">
        <f t="shared" si="7"/>
        <v>1938384.9438202246</v>
      </c>
      <c r="Y204" s="29">
        <v>715</v>
      </c>
      <c r="Z204" s="29"/>
      <c r="AA204" s="29"/>
      <c r="AB204" s="40"/>
      <c r="AC204" s="48" t="s">
        <v>1006</v>
      </c>
    </row>
    <row r="205" spans="1:29" ht="36" customHeight="1" x14ac:dyDescent="0.25">
      <c r="A205" s="26">
        <v>203</v>
      </c>
      <c r="B205" s="27" t="s">
        <v>38</v>
      </c>
      <c r="C205" s="29" t="s">
        <v>1007</v>
      </c>
      <c r="D205" s="29" t="s">
        <v>1008</v>
      </c>
      <c r="E205" s="44" t="s">
        <v>1009</v>
      </c>
      <c r="F205" s="44">
        <v>1669558</v>
      </c>
      <c r="G205" s="32" t="s">
        <v>41</v>
      </c>
      <c r="H205" s="33" t="s">
        <v>58</v>
      </c>
      <c r="I205" s="29" t="s">
        <v>1010</v>
      </c>
      <c r="J205" s="29" t="s">
        <v>910</v>
      </c>
      <c r="K205" s="29" t="s">
        <v>911</v>
      </c>
      <c r="L205" s="29">
        <v>349</v>
      </c>
      <c r="M205" s="30" t="s">
        <v>1011</v>
      </c>
      <c r="N205" s="34">
        <v>44005</v>
      </c>
      <c r="O205" s="44">
        <v>47232</v>
      </c>
      <c r="P205" s="64">
        <v>44014</v>
      </c>
      <c r="Q205" s="45">
        <v>44015</v>
      </c>
      <c r="R205" s="46">
        <v>44196</v>
      </c>
      <c r="S205" s="29">
        <v>5</v>
      </c>
      <c r="T205" s="29">
        <v>28</v>
      </c>
      <c r="U205" s="29">
        <f t="shared" si="6"/>
        <v>178</v>
      </c>
      <c r="V205" s="29" t="s">
        <v>1005</v>
      </c>
      <c r="W205" s="47">
        <v>29666548</v>
      </c>
      <c r="X205" s="38">
        <f t="shared" si="7"/>
        <v>4999980</v>
      </c>
      <c r="Y205" s="29">
        <v>719</v>
      </c>
      <c r="Z205" s="29"/>
      <c r="AA205" s="29"/>
      <c r="AB205" s="40"/>
      <c r="AC205" s="48" t="s">
        <v>1012</v>
      </c>
    </row>
    <row r="206" spans="1:29" ht="30.75" customHeight="1" x14ac:dyDescent="0.25">
      <c r="A206" s="26">
        <v>204</v>
      </c>
      <c r="B206" s="27" t="s">
        <v>38</v>
      </c>
      <c r="C206" s="29" t="s">
        <v>1013</v>
      </c>
      <c r="D206" s="29" t="s">
        <v>1014</v>
      </c>
      <c r="E206" s="44" t="s">
        <v>882</v>
      </c>
      <c r="F206" s="44">
        <v>1670465</v>
      </c>
      <c r="G206" s="32" t="s">
        <v>41</v>
      </c>
      <c r="H206" s="33" t="s">
        <v>58</v>
      </c>
      <c r="I206" s="29" t="s">
        <v>883</v>
      </c>
      <c r="J206" s="29" t="s">
        <v>60</v>
      </c>
      <c r="K206" s="29" t="s">
        <v>61</v>
      </c>
      <c r="L206" s="29">
        <v>328</v>
      </c>
      <c r="M206" s="30" t="s">
        <v>772</v>
      </c>
      <c r="N206" s="34">
        <v>43999</v>
      </c>
      <c r="O206" s="44">
        <v>42074</v>
      </c>
      <c r="P206" s="64">
        <v>44015</v>
      </c>
      <c r="Q206" s="45">
        <v>44018</v>
      </c>
      <c r="R206" s="46">
        <v>44138</v>
      </c>
      <c r="S206" s="29">
        <v>4</v>
      </c>
      <c r="T206" s="29">
        <v>0</v>
      </c>
      <c r="U206" s="29">
        <f t="shared" si="6"/>
        <v>120</v>
      </c>
      <c r="V206" s="29" t="s">
        <v>733</v>
      </c>
      <c r="W206" s="47">
        <v>7022424</v>
      </c>
      <c r="X206" s="38">
        <f t="shared" si="7"/>
        <v>1755606</v>
      </c>
      <c r="Y206" s="29">
        <v>721</v>
      </c>
      <c r="Z206" s="29"/>
      <c r="AA206" s="29"/>
      <c r="AB206" s="40"/>
      <c r="AC206" s="48" t="s">
        <v>1015</v>
      </c>
    </row>
    <row r="207" spans="1:29" ht="26.25" customHeight="1" x14ac:dyDescent="0.25">
      <c r="A207" s="26">
        <v>205</v>
      </c>
      <c r="B207" s="27" t="s">
        <v>38</v>
      </c>
      <c r="C207" s="29" t="s">
        <v>1016</v>
      </c>
      <c r="D207" s="29" t="s">
        <v>1017</v>
      </c>
      <c r="E207" s="53" t="s">
        <v>229</v>
      </c>
      <c r="F207" s="44">
        <v>1670574</v>
      </c>
      <c r="G207" s="32" t="s">
        <v>41</v>
      </c>
      <c r="H207" s="33" t="s">
        <v>58</v>
      </c>
      <c r="I207" s="29" t="s">
        <v>964</v>
      </c>
      <c r="J207" s="29" t="s">
        <v>60</v>
      </c>
      <c r="K207" s="29" t="s">
        <v>61</v>
      </c>
      <c r="L207" s="29">
        <v>320</v>
      </c>
      <c r="M207" s="30" t="s">
        <v>878</v>
      </c>
      <c r="N207" s="34">
        <v>43993</v>
      </c>
      <c r="O207" s="44">
        <v>41289</v>
      </c>
      <c r="P207" s="64">
        <v>44015</v>
      </c>
      <c r="Q207" s="45">
        <v>44019</v>
      </c>
      <c r="R207" s="46">
        <v>44142</v>
      </c>
      <c r="S207" s="29">
        <v>4</v>
      </c>
      <c r="T207" s="29">
        <v>0</v>
      </c>
      <c r="U207" s="29">
        <f t="shared" si="6"/>
        <v>120</v>
      </c>
      <c r="V207" s="29" t="s">
        <v>733</v>
      </c>
      <c r="W207" s="47">
        <v>7022424</v>
      </c>
      <c r="X207" s="38">
        <f t="shared" si="7"/>
        <v>1755606</v>
      </c>
      <c r="Y207" s="29">
        <v>722</v>
      </c>
      <c r="Z207" s="29"/>
      <c r="AA207" s="29"/>
      <c r="AB207" s="40"/>
      <c r="AC207" s="48" t="s">
        <v>1018</v>
      </c>
    </row>
    <row r="208" spans="1:29" ht="29.25" customHeight="1" x14ac:dyDescent="0.25">
      <c r="A208" s="26">
        <v>206</v>
      </c>
      <c r="B208" s="27" t="s">
        <v>38</v>
      </c>
      <c r="C208" s="29" t="s">
        <v>1019</v>
      </c>
      <c r="D208" s="29" t="s">
        <v>1020</v>
      </c>
      <c r="E208" s="44" t="s">
        <v>908</v>
      </c>
      <c r="F208" s="44">
        <v>1671413</v>
      </c>
      <c r="G208" s="32" t="s">
        <v>41</v>
      </c>
      <c r="H208" s="33" t="s">
        <v>58</v>
      </c>
      <c r="I208" s="29" t="s">
        <v>909</v>
      </c>
      <c r="J208" s="29" t="s">
        <v>910</v>
      </c>
      <c r="K208" s="29" t="s">
        <v>911</v>
      </c>
      <c r="L208" s="29">
        <v>360</v>
      </c>
      <c r="M208" s="30" t="s">
        <v>912</v>
      </c>
      <c r="N208" s="34">
        <v>44006</v>
      </c>
      <c r="O208" s="44">
        <v>47230</v>
      </c>
      <c r="P208" s="64">
        <v>44015</v>
      </c>
      <c r="Q208" s="45">
        <v>44018</v>
      </c>
      <c r="R208" s="46">
        <v>44196</v>
      </c>
      <c r="S208" s="29">
        <v>5</v>
      </c>
      <c r="T208" s="29">
        <v>25</v>
      </c>
      <c r="U208" s="29">
        <f t="shared" si="6"/>
        <v>175</v>
      </c>
      <c r="V208" s="29" t="s">
        <v>992</v>
      </c>
      <c r="W208" s="47">
        <v>11307245</v>
      </c>
      <c r="X208" s="38">
        <f t="shared" si="7"/>
        <v>1938384.8571428573</v>
      </c>
      <c r="Y208" s="29">
        <v>724</v>
      </c>
      <c r="Z208" s="29"/>
      <c r="AA208" s="29"/>
      <c r="AB208" s="40"/>
      <c r="AC208" s="48" t="s">
        <v>1021</v>
      </c>
    </row>
    <row r="209" spans="1:29" ht="30" customHeight="1" x14ac:dyDescent="0.25">
      <c r="A209" s="26">
        <v>207</v>
      </c>
      <c r="B209" s="27" t="s">
        <v>38</v>
      </c>
      <c r="C209" s="29" t="s">
        <v>1022</v>
      </c>
      <c r="D209" s="29" t="s">
        <v>1023</v>
      </c>
      <c r="E209" s="44" t="s">
        <v>99</v>
      </c>
      <c r="F209" s="44">
        <v>1671940</v>
      </c>
      <c r="G209" s="32" t="s">
        <v>41</v>
      </c>
      <c r="H209" s="33" t="s">
        <v>58</v>
      </c>
      <c r="I209" s="29" t="s">
        <v>1024</v>
      </c>
      <c r="J209" s="29" t="s">
        <v>60</v>
      </c>
      <c r="K209" s="29" t="s">
        <v>61</v>
      </c>
      <c r="L209" s="29">
        <v>376</v>
      </c>
      <c r="M209" s="30" t="s">
        <v>586</v>
      </c>
      <c r="N209" s="34">
        <v>44015</v>
      </c>
      <c r="O209" s="44">
        <v>41319</v>
      </c>
      <c r="P209" s="64">
        <v>44015</v>
      </c>
      <c r="Q209" s="45">
        <v>44018</v>
      </c>
      <c r="R209" s="46">
        <v>44141</v>
      </c>
      <c r="S209" s="29">
        <v>4</v>
      </c>
      <c r="T209" s="29">
        <v>0</v>
      </c>
      <c r="U209" s="29">
        <f t="shared" si="6"/>
        <v>120</v>
      </c>
      <c r="V209" s="29" t="s">
        <v>733</v>
      </c>
      <c r="W209" s="47">
        <v>16818704</v>
      </c>
      <c r="X209" s="38">
        <f t="shared" si="7"/>
        <v>4204676</v>
      </c>
      <c r="Y209" s="29">
        <v>737</v>
      </c>
      <c r="Z209" s="29"/>
      <c r="AA209" s="29"/>
      <c r="AB209" s="40"/>
      <c r="AC209" s="48" t="s">
        <v>1025</v>
      </c>
    </row>
    <row r="210" spans="1:29" ht="30.75" customHeight="1" x14ac:dyDescent="0.25">
      <c r="A210" s="26">
        <v>208</v>
      </c>
      <c r="B210" s="27" t="s">
        <v>38</v>
      </c>
      <c r="C210" s="29" t="s">
        <v>1026</v>
      </c>
      <c r="D210" s="29" t="s">
        <v>1027</v>
      </c>
      <c r="E210" s="44" t="s">
        <v>908</v>
      </c>
      <c r="F210" s="44">
        <v>1671853</v>
      </c>
      <c r="G210" s="32" t="s">
        <v>41</v>
      </c>
      <c r="H210" s="33" t="s">
        <v>58</v>
      </c>
      <c r="I210" s="29" t="s">
        <v>909</v>
      </c>
      <c r="J210" s="29" t="s">
        <v>910</v>
      </c>
      <c r="K210" s="29" t="s">
        <v>911</v>
      </c>
      <c r="L210" s="29">
        <v>360</v>
      </c>
      <c r="M210" s="30" t="s">
        <v>912</v>
      </c>
      <c r="N210" s="34">
        <v>44006</v>
      </c>
      <c r="O210" s="44">
        <v>47230</v>
      </c>
      <c r="P210" s="64">
        <v>44015</v>
      </c>
      <c r="Q210" s="45">
        <v>44018</v>
      </c>
      <c r="R210" s="46">
        <v>44196</v>
      </c>
      <c r="S210" s="29">
        <v>5</v>
      </c>
      <c r="T210" s="29">
        <v>25</v>
      </c>
      <c r="U210" s="29">
        <f t="shared" si="6"/>
        <v>175</v>
      </c>
      <c r="V210" s="29" t="s">
        <v>1028</v>
      </c>
      <c r="W210" s="47">
        <v>11307100</v>
      </c>
      <c r="X210" s="38">
        <f t="shared" si="7"/>
        <v>1938360</v>
      </c>
      <c r="Y210" s="29">
        <v>740</v>
      </c>
      <c r="Z210" s="29"/>
      <c r="AA210" s="29"/>
      <c r="AB210" s="40"/>
      <c r="AC210" s="48" t="s">
        <v>1029</v>
      </c>
    </row>
    <row r="211" spans="1:29" ht="28.5" customHeight="1" x14ac:dyDescent="0.25">
      <c r="A211" s="26">
        <v>209</v>
      </c>
      <c r="B211" s="27" t="s">
        <v>38</v>
      </c>
      <c r="C211" s="29" t="s">
        <v>1030</v>
      </c>
      <c r="D211" s="29" t="s">
        <v>1031</v>
      </c>
      <c r="E211" s="44" t="s">
        <v>99</v>
      </c>
      <c r="F211" s="44">
        <v>1672142</v>
      </c>
      <c r="G211" s="32" t="s">
        <v>41</v>
      </c>
      <c r="H211" s="33" t="s">
        <v>58</v>
      </c>
      <c r="I211" s="29" t="s">
        <v>1024</v>
      </c>
      <c r="J211" s="29" t="s">
        <v>60</v>
      </c>
      <c r="K211" s="29" t="s">
        <v>61</v>
      </c>
      <c r="L211" s="29">
        <v>376</v>
      </c>
      <c r="M211" s="30" t="s">
        <v>586</v>
      </c>
      <c r="N211" s="34">
        <v>44015</v>
      </c>
      <c r="O211" s="44">
        <v>41319</v>
      </c>
      <c r="P211" s="64">
        <v>44015</v>
      </c>
      <c r="Q211" s="45">
        <v>44018</v>
      </c>
      <c r="R211" s="46">
        <v>44196</v>
      </c>
      <c r="S211" s="29">
        <v>5</v>
      </c>
      <c r="T211" s="29">
        <v>25</v>
      </c>
      <c r="U211" s="29">
        <f t="shared" si="6"/>
        <v>175</v>
      </c>
      <c r="V211" s="29" t="s">
        <v>1032</v>
      </c>
      <c r="W211" s="47">
        <v>16818704</v>
      </c>
      <c r="X211" s="38">
        <f t="shared" si="7"/>
        <v>2883206.4000000004</v>
      </c>
      <c r="Y211" s="29">
        <v>731</v>
      </c>
      <c r="Z211" s="29"/>
      <c r="AA211" s="29"/>
      <c r="AB211" s="40"/>
      <c r="AC211" s="48" t="s">
        <v>1033</v>
      </c>
    </row>
    <row r="212" spans="1:29" ht="24.75" customHeight="1" x14ac:dyDescent="0.25">
      <c r="A212" s="26">
        <v>210</v>
      </c>
      <c r="B212" s="27" t="s">
        <v>38</v>
      </c>
      <c r="C212" s="29" t="s">
        <v>1034</v>
      </c>
      <c r="D212" s="29" t="s">
        <v>1035</v>
      </c>
      <c r="E212" s="44" t="s">
        <v>882</v>
      </c>
      <c r="F212" s="44">
        <v>1672114</v>
      </c>
      <c r="G212" s="32" t="s">
        <v>41</v>
      </c>
      <c r="H212" s="33" t="s">
        <v>58</v>
      </c>
      <c r="I212" s="29" t="s">
        <v>883</v>
      </c>
      <c r="J212" s="29" t="s">
        <v>60</v>
      </c>
      <c r="K212" s="29" t="s">
        <v>61</v>
      </c>
      <c r="L212" s="29">
        <v>328</v>
      </c>
      <c r="M212" s="30" t="s">
        <v>772</v>
      </c>
      <c r="N212" s="34">
        <v>43999</v>
      </c>
      <c r="O212" s="44">
        <v>42074</v>
      </c>
      <c r="P212" s="64">
        <v>44015</v>
      </c>
      <c r="Q212" s="45">
        <v>44018</v>
      </c>
      <c r="R212" s="46">
        <v>44141</v>
      </c>
      <c r="S212" s="29">
        <v>4</v>
      </c>
      <c r="T212" s="29">
        <v>0</v>
      </c>
      <c r="U212" s="29">
        <f t="shared" si="6"/>
        <v>120</v>
      </c>
      <c r="V212" s="29" t="s">
        <v>733</v>
      </c>
      <c r="W212" s="47">
        <v>7022424</v>
      </c>
      <c r="X212" s="38">
        <f t="shared" si="7"/>
        <v>1755606</v>
      </c>
      <c r="Y212" s="29">
        <v>738</v>
      </c>
      <c r="Z212" s="29"/>
      <c r="AA212" s="29"/>
      <c r="AB212" s="40"/>
      <c r="AC212" s="48" t="s">
        <v>1036</v>
      </c>
    </row>
    <row r="213" spans="1:29" ht="24.75" customHeight="1" x14ac:dyDescent="0.25">
      <c r="A213" s="26">
        <v>211</v>
      </c>
      <c r="B213" s="27" t="s">
        <v>38</v>
      </c>
      <c r="C213" s="29" t="s">
        <v>1037</v>
      </c>
      <c r="D213" s="29" t="s">
        <v>1038</v>
      </c>
      <c r="E213" s="44" t="s">
        <v>882</v>
      </c>
      <c r="F213" s="44">
        <v>1672324</v>
      </c>
      <c r="G213" s="32" t="s">
        <v>41</v>
      </c>
      <c r="H213" s="33" t="s">
        <v>58</v>
      </c>
      <c r="I213" s="29" t="s">
        <v>883</v>
      </c>
      <c r="J213" s="29" t="s">
        <v>60</v>
      </c>
      <c r="K213" s="29" t="s">
        <v>61</v>
      </c>
      <c r="L213" s="29">
        <v>328</v>
      </c>
      <c r="M213" s="30" t="s">
        <v>772</v>
      </c>
      <c r="N213" s="34">
        <v>43999</v>
      </c>
      <c r="O213" s="44">
        <v>42074</v>
      </c>
      <c r="P213" s="64">
        <v>44015</v>
      </c>
      <c r="Q213" s="45">
        <v>44018</v>
      </c>
      <c r="R213" s="46">
        <v>44141</v>
      </c>
      <c r="S213" s="29">
        <v>4</v>
      </c>
      <c r="T213" s="29">
        <v>0</v>
      </c>
      <c r="U213" s="29">
        <f t="shared" si="6"/>
        <v>120</v>
      </c>
      <c r="V213" s="29" t="s">
        <v>1039</v>
      </c>
      <c r="W213" s="47">
        <v>7022424</v>
      </c>
      <c r="X213" s="38">
        <f t="shared" si="7"/>
        <v>1755606</v>
      </c>
      <c r="Y213" s="29">
        <v>739</v>
      </c>
      <c r="Z213" s="29"/>
      <c r="AA213" s="29"/>
      <c r="AB213" s="40"/>
      <c r="AC213" s="48" t="s">
        <v>1040</v>
      </c>
    </row>
    <row r="214" spans="1:29" ht="27.75" customHeight="1" x14ac:dyDescent="0.25">
      <c r="A214" s="26">
        <v>212</v>
      </c>
      <c r="B214" s="27" t="s">
        <v>38</v>
      </c>
      <c r="C214" s="29" t="s">
        <v>1041</v>
      </c>
      <c r="D214" s="29" t="s">
        <v>1042</v>
      </c>
      <c r="E214" s="29" t="s">
        <v>599</v>
      </c>
      <c r="F214" s="44">
        <v>1671788</v>
      </c>
      <c r="G214" s="32" t="s">
        <v>41</v>
      </c>
      <c r="H214" s="33" t="s">
        <v>58</v>
      </c>
      <c r="I214" s="29" t="s">
        <v>1043</v>
      </c>
      <c r="J214" s="29" t="s">
        <v>60</v>
      </c>
      <c r="K214" s="29" t="s">
        <v>61</v>
      </c>
      <c r="L214" s="29">
        <v>248</v>
      </c>
      <c r="M214" s="30" t="s">
        <v>586</v>
      </c>
      <c r="N214" s="34">
        <v>43977</v>
      </c>
      <c r="O214" s="44">
        <v>42465</v>
      </c>
      <c r="P214" s="64">
        <v>44015</v>
      </c>
      <c r="Q214" s="45">
        <v>44018</v>
      </c>
      <c r="R214" s="46">
        <v>44141</v>
      </c>
      <c r="S214" s="29">
        <v>4</v>
      </c>
      <c r="T214" s="29">
        <v>0</v>
      </c>
      <c r="U214" s="29">
        <f t="shared" si="6"/>
        <v>120</v>
      </c>
      <c r="V214" s="29" t="s">
        <v>733</v>
      </c>
      <c r="W214" s="47">
        <v>16818704</v>
      </c>
      <c r="X214" s="38">
        <f t="shared" si="7"/>
        <v>4204676</v>
      </c>
      <c r="Y214" s="29">
        <v>732</v>
      </c>
      <c r="Z214" s="29"/>
      <c r="AA214" s="29"/>
      <c r="AB214" s="40"/>
      <c r="AC214" s="48" t="s">
        <v>1044</v>
      </c>
    </row>
    <row r="215" spans="1:29" ht="26.25" customHeight="1" x14ac:dyDescent="0.25">
      <c r="A215" s="26">
        <v>213</v>
      </c>
      <c r="B215" s="27" t="s">
        <v>38</v>
      </c>
      <c r="C215" s="29" t="s">
        <v>1045</v>
      </c>
      <c r="D215" s="29" t="s">
        <v>1046</v>
      </c>
      <c r="E215" s="44" t="s">
        <v>882</v>
      </c>
      <c r="F215" s="44">
        <v>1671981</v>
      </c>
      <c r="G215" s="32" t="s">
        <v>41</v>
      </c>
      <c r="H215" s="33" t="s">
        <v>58</v>
      </c>
      <c r="I215" s="29" t="s">
        <v>883</v>
      </c>
      <c r="J215" s="29" t="s">
        <v>60</v>
      </c>
      <c r="K215" s="29" t="s">
        <v>61</v>
      </c>
      <c r="L215" s="29">
        <v>328</v>
      </c>
      <c r="M215" s="30" t="s">
        <v>772</v>
      </c>
      <c r="N215" s="34">
        <v>43999</v>
      </c>
      <c r="O215" s="44">
        <v>42074</v>
      </c>
      <c r="P215" s="64">
        <v>44015</v>
      </c>
      <c r="Q215" s="45">
        <v>44018</v>
      </c>
      <c r="R215" s="46">
        <v>44196</v>
      </c>
      <c r="S215" s="29">
        <v>4</v>
      </c>
      <c r="T215" s="29">
        <v>0</v>
      </c>
      <c r="U215" s="29">
        <f t="shared" si="6"/>
        <v>120</v>
      </c>
      <c r="V215" s="29" t="s">
        <v>733</v>
      </c>
      <c r="W215" s="47">
        <v>7022424</v>
      </c>
      <c r="X215" s="38">
        <f t="shared" si="7"/>
        <v>1755606</v>
      </c>
      <c r="Y215" s="29">
        <v>734</v>
      </c>
      <c r="Z215" s="29"/>
      <c r="AA215" s="29"/>
      <c r="AB215" s="40"/>
      <c r="AC215" s="48" t="s">
        <v>1047</v>
      </c>
    </row>
    <row r="216" spans="1:29" ht="24" customHeight="1" x14ac:dyDescent="0.25">
      <c r="A216" s="26">
        <v>214</v>
      </c>
      <c r="B216" s="27" t="s">
        <v>38</v>
      </c>
      <c r="C216" s="29" t="s">
        <v>1048</v>
      </c>
      <c r="D216" s="29" t="s">
        <v>639</v>
      </c>
      <c r="E216" s="44" t="s">
        <v>99</v>
      </c>
      <c r="F216" s="44">
        <v>1672158</v>
      </c>
      <c r="G216" s="32" t="s">
        <v>41</v>
      </c>
      <c r="H216" s="33" t="s">
        <v>58</v>
      </c>
      <c r="I216" s="29" t="s">
        <v>1049</v>
      </c>
      <c r="J216" s="29" t="s">
        <v>60</v>
      </c>
      <c r="K216" s="29" t="s">
        <v>61</v>
      </c>
      <c r="L216" s="29">
        <v>284</v>
      </c>
      <c r="M216" s="30">
        <v>0</v>
      </c>
      <c r="N216" s="34">
        <v>43987</v>
      </c>
      <c r="O216" s="44">
        <v>42464</v>
      </c>
      <c r="P216" s="64">
        <v>44015</v>
      </c>
      <c r="Q216" s="45">
        <v>44018</v>
      </c>
      <c r="R216" s="46">
        <v>44141</v>
      </c>
      <c r="S216" s="29">
        <v>4</v>
      </c>
      <c r="T216" s="29">
        <v>0</v>
      </c>
      <c r="U216" s="29">
        <f t="shared" si="6"/>
        <v>120</v>
      </c>
      <c r="V216" s="29" t="s">
        <v>733</v>
      </c>
      <c r="W216" s="47">
        <v>16818704</v>
      </c>
      <c r="X216" s="38">
        <f t="shared" si="7"/>
        <v>4204676</v>
      </c>
      <c r="Y216" s="29">
        <v>735</v>
      </c>
      <c r="Z216" s="29"/>
      <c r="AA216" s="29"/>
      <c r="AB216" s="40"/>
      <c r="AC216" s="48" t="s">
        <v>1050</v>
      </c>
    </row>
    <row r="217" spans="1:29" ht="29.25" customHeight="1" x14ac:dyDescent="0.25">
      <c r="A217" s="26">
        <v>215</v>
      </c>
      <c r="B217" s="27" t="s">
        <v>38</v>
      </c>
      <c r="C217" s="29" t="s">
        <v>1051</v>
      </c>
      <c r="D217" s="29" t="s">
        <v>1052</v>
      </c>
      <c r="E217" s="44" t="s">
        <v>339</v>
      </c>
      <c r="F217" s="44">
        <v>1676238</v>
      </c>
      <c r="G217" s="32" t="s">
        <v>41</v>
      </c>
      <c r="H217" s="33" t="s">
        <v>58</v>
      </c>
      <c r="I217" s="29" t="s">
        <v>1053</v>
      </c>
      <c r="J217" s="29" t="s">
        <v>60</v>
      </c>
      <c r="K217" s="29" t="s">
        <v>61</v>
      </c>
      <c r="L217" s="29">
        <v>348</v>
      </c>
      <c r="M217" s="30" t="s">
        <v>1054</v>
      </c>
      <c r="N217" s="34">
        <v>44005</v>
      </c>
      <c r="O217" s="44">
        <v>46453</v>
      </c>
      <c r="P217" s="64">
        <v>44018</v>
      </c>
      <c r="Q217" s="45">
        <v>44019</v>
      </c>
      <c r="R217" s="46">
        <v>44196</v>
      </c>
      <c r="S217" s="29">
        <v>5</v>
      </c>
      <c r="T217" s="29">
        <v>24</v>
      </c>
      <c r="U217" s="29">
        <f t="shared" si="6"/>
        <v>174</v>
      </c>
      <c r="V217" s="29" t="s">
        <v>1055</v>
      </c>
      <c r="W217" s="47">
        <v>31899992</v>
      </c>
      <c r="X217" s="38">
        <f t="shared" si="7"/>
        <v>5499998.6206896557</v>
      </c>
      <c r="Y217" s="29">
        <v>743</v>
      </c>
      <c r="Z217" s="29"/>
      <c r="AA217" s="29"/>
      <c r="AB217" s="40"/>
      <c r="AC217" s="48" t="s">
        <v>1056</v>
      </c>
    </row>
    <row r="218" spans="1:29" ht="26.25" customHeight="1" x14ac:dyDescent="0.25">
      <c r="A218" s="26">
        <v>216</v>
      </c>
      <c r="B218" s="27" t="s">
        <v>38</v>
      </c>
      <c r="C218" s="29" t="s">
        <v>1057</v>
      </c>
      <c r="D218" s="29" t="s">
        <v>1058</v>
      </c>
      <c r="E218" s="44" t="s">
        <v>339</v>
      </c>
      <c r="F218" s="44">
        <v>1676643</v>
      </c>
      <c r="G218" s="32" t="s">
        <v>41</v>
      </c>
      <c r="H218" s="33" t="s">
        <v>58</v>
      </c>
      <c r="I218" s="29" t="s">
        <v>1053</v>
      </c>
      <c r="J218" s="29" t="s">
        <v>60</v>
      </c>
      <c r="K218" s="29" t="s">
        <v>61</v>
      </c>
      <c r="L218" s="29">
        <v>348</v>
      </c>
      <c r="M218" s="30" t="s">
        <v>1054</v>
      </c>
      <c r="N218" s="34">
        <v>44005</v>
      </c>
      <c r="O218" s="44">
        <v>46453</v>
      </c>
      <c r="P218" s="64">
        <v>44018</v>
      </c>
      <c r="Q218" s="45">
        <v>44019</v>
      </c>
      <c r="R218" s="46">
        <v>44196</v>
      </c>
      <c r="S218" s="29">
        <v>5</v>
      </c>
      <c r="T218" s="29">
        <v>24</v>
      </c>
      <c r="U218" s="29">
        <f t="shared" si="6"/>
        <v>174</v>
      </c>
      <c r="V218" s="29" t="s">
        <v>1055</v>
      </c>
      <c r="W218" s="47">
        <v>31889992</v>
      </c>
      <c r="X218" s="38">
        <f t="shared" si="7"/>
        <v>5498274.4827586208</v>
      </c>
      <c r="Y218" s="29">
        <v>744</v>
      </c>
      <c r="Z218" s="29"/>
      <c r="AA218" s="29"/>
      <c r="AB218" s="40"/>
      <c r="AC218" s="48" t="s">
        <v>1059</v>
      </c>
    </row>
    <row r="219" spans="1:29" ht="27" customHeight="1" x14ac:dyDescent="0.25">
      <c r="A219" s="26">
        <v>217</v>
      </c>
      <c r="B219" s="27" t="s">
        <v>38</v>
      </c>
      <c r="C219" s="29" t="s">
        <v>1060</v>
      </c>
      <c r="D219" s="29" t="s">
        <v>1061</v>
      </c>
      <c r="E219" s="44" t="s">
        <v>1062</v>
      </c>
      <c r="F219" s="44">
        <v>1676730</v>
      </c>
      <c r="G219" s="32" t="s">
        <v>41</v>
      </c>
      <c r="H219" s="33" t="s">
        <v>58</v>
      </c>
      <c r="I219" s="29" t="s">
        <v>1063</v>
      </c>
      <c r="J219" s="29" t="s">
        <v>60</v>
      </c>
      <c r="K219" s="29" t="s">
        <v>61</v>
      </c>
      <c r="L219" s="29">
        <v>384</v>
      </c>
      <c r="M219" s="30" t="s">
        <v>1064</v>
      </c>
      <c r="N219" s="34">
        <v>44018</v>
      </c>
      <c r="O219" s="44">
        <v>47646</v>
      </c>
      <c r="P219" s="64">
        <v>44018</v>
      </c>
      <c r="Q219" s="45">
        <v>44019</v>
      </c>
      <c r="R219" s="46">
        <v>44196</v>
      </c>
      <c r="S219" s="29">
        <v>5</v>
      </c>
      <c r="T219" s="29">
        <v>24</v>
      </c>
      <c r="U219" s="29">
        <f t="shared" si="6"/>
        <v>174</v>
      </c>
      <c r="V219" s="29" t="s">
        <v>992</v>
      </c>
      <c r="W219" s="47">
        <v>36249994</v>
      </c>
      <c r="X219" s="38">
        <f t="shared" si="7"/>
        <v>6249998.9655172415</v>
      </c>
      <c r="Y219" s="29">
        <v>745</v>
      </c>
      <c r="Z219" s="29"/>
      <c r="AA219" s="29"/>
      <c r="AB219" s="40"/>
      <c r="AC219" s="48" t="s">
        <v>1065</v>
      </c>
    </row>
    <row r="220" spans="1:29" ht="28.5" customHeight="1" x14ac:dyDescent="0.25">
      <c r="A220" s="26">
        <v>218</v>
      </c>
      <c r="B220" s="27" t="s">
        <v>38</v>
      </c>
      <c r="C220" s="29" t="s">
        <v>1066</v>
      </c>
      <c r="D220" s="29" t="s">
        <v>1067</v>
      </c>
      <c r="E220" s="53" t="s">
        <v>250</v>
      </c>
      <c r="F220" s="44">
        <v>1676752</v>
      </c>
      <c r="G220" s="32" t="s">
        <v>41</v>
      </c>
      <c r="H220" s="33" t="s">
        <v>58</v>
      </c>
      <c r="I220" s="29" t="s">
        <v>976</v>
      </c>
      <c r="J220" s="29" t="s">
        <v>60</v>
      </c>
      <c r="K220" s="29" t="s">
        <v>61</v>
      </c>
      <c r="L220" s="29">
        <v>371</v>
      </c>
      <c r="M220" s="30">
        <v>0</v>
      </c>
      <c r="N220" s="34">
        <v>44013</v>
      </c>
      <c r="O220" s="44">
        <v>47547</v>
      </c>
      <c r="P220" s="64">
        <v>44018</v>
      </c>
      <c r="Q220" s="45">
        <v>44020</v>
      </c>
      <c r="R220" s="46">
        <v>44196</v>
      </c>
      <c r="S220" s="29">
        <v>5</v>
      </c>
      <c r="T220" s="29">
        <v>23</v>
      </c>
      <c r="U220" s="29">
        <f t="shared" si="6"/>
        <v>173</v>
      </c>
      <c r="V220" s="29" t="s">
        <v>1068</v>
      </c>
      <c r="W220" s="47">
        <v>16232000</v>
      </c>
      <c r="X220" s="38">
        <f t="shared" si="7"/>
        <v>2814797.6878612717</v>
      </c>
      <c r="Y220" s="29">
        <v>747</v>
      </c>
      <c r="Z220" s="29"/>
      <c r="AA220" s="29"/>
      <c r="AB220" s="40"/>
      <c r="AC220" s="48" t="s">
        <v>1069</v>
      </c>
    </row>
    <row r="221" spans="1:29" ht="27" customHeight="1" x14ac:dyDescent="0.25">
      <c r="A221" s="26">
        <v>219</v>
      </c>
      <c r="B221" s="27" t="s">
        <v>38</v>
      </c>
      <c r="C221" s="29" t="s">
        <v>1070</v>
      </c>
      <c r="D221" s="29" t="s">
        <v>1071</v>
      </c>
      <c r="E221" s="53" t="s">
        <v>108</v>
      </c>
      <c r="F221" s="44">
        <v>1676634</v>
      </c>
      <c r="G221" s="32" t="s">
        <v>41</v>
      </c>
      <c r="H221" s="33" t="s">
        <v>58</v>
      </c>
      <c r="I221" s="29" t="s">
        <v>1072</v>
      </c>
      <c r="J221" s="29" t="s">
        <v>60</v>
      </c>
      <c r="K221" s="29" t="s">
        <v>61</v>
      </c>
      <c r="L221" s="29">
        <v>314</v>
      </c>
      <c r="M221" s="30" t="s">
        <v>1073</v>
      </c>
      <c r="N221" s="34">
        <v>43992</v>
      </c>
      <c r="O221" s="44">
        <v>46590</v>
      </c>
      <c r="P221" s="64">
        <v>44018</v>
      </c>
      <c r="Q221" s="45">
        <v>44019</v>
      </c>
      <c r="R221" s="46">
        <v>44196</v>
      </c>
      <c r="S221" s="29">
        <v>5</v>
      </c>
      <c r="T221" s="29">
        <v>24</v>
      </c>
      <c r="U221" s="29">
        <f t="shared" si="6"/>
        <v>174</v>
      </c>
      <c r="V221" s="29" t="s">
        <v>1055</v>
      </c>
      <c r="W221" s="47">
        <f>2250000*6</f>
        <v>13500000</v>
      </c>
      <c r="X221" s="38">
        <f t="shared" si="7"/>
        <v>2327586.2068965519</v>
      </c>
      <c r="Y221" s="29">
        <v>746</v>
      </c>
      <c r="Z221" s="29"/>
      <c r="AA221" s="29"/>
      <c r="AB221" s="40"/>
      <c r="AC221" s="48" t="s">
        <v>1074</v>
      </c>
    </row>
    <row r="222" spans="1:29" ht="28.5" customHeight="1" x14ac:dyDescent="0.25">
      <c r="A222" s="26">
        <v>220</v>
      </c>
      <c r="B222" s="27" t="s">
        <v>38</v>
      </c>
      <c r="C222" s="29" t="s">
        <v>1075</v>
      </c>
      <c r="D222" s="29" t="s">
        <v>1076</v>
      </c>
      <c r="E222" s="44" t="s">
        <v>908</v>
      </c>
      <c r="F222" s="44">
        <v>1680770</v>
      </c>
      <c r="G222" s="32" t="s">
        <v>41</v>
      </c>
      <c r="H222" s="33" t="s">
        <v>58</v>
      </c>
      <c r="I222" s="29" t="s">
        <v>1077</v>
      </c>
      <c r="J222" s="29" t="s">
        <v>910</v>
      </c>
      <c r="K222" s="29" t="s">
        <v>911</v>
      </c>
      <c r="L222" s="29">
        <v>360</v>
      </c>
      <c r="M222" s="30" t="s">
        <v>912</v>
      </c>
      <c r="N222" s="34">
        <v>44006</v>
      </c>
      <c r="O222" s="44">
        <v>47230</v>
      </c>
      <c r="P222" s="64">
        <v>44020</v>
      </c>
      <c r="Q222" s="45">
        <v>44021</v>
      </c>
      <c r="R222" s="46">
        <v>44196</v>
      </c>
      <c r="S222" s="29">
        <v>5</v>
      </c>
      <c r="T222" s="29">
        <v>22</v>
      </c>
      <c r="U222" s="29">
        <f t="shared" si="6"/>
        <v>172</v>
      </c>
      <c r="V222" s="29" t="s">
        <v>1078</v>
      </c>
      <c r="W222" s="47">
        <f>1938385*4</f>
        <v>7753540</v>
      </c>
      <c r="X222" s="38">
        <f t="shared" si="7"/>
        <v>1352361.6279069767</v>
      </c>
      <c r="Y222" s="29">
        <v>748</v>
      </c>
      <c r="Z222" s="29"/>
      <c r="AA222" s="29"/>
      <c r="AB222" s="40"/>
      <c r="AC222" s="48" t="s">
        <v>1079</v>
      </c>
    </row>
    <row r="223" spans="1:29" ht="30" customHeight="1" x14ac:dyDescent="0.25">
      <c r="A223" s="26">
        <v>221</v>
      </c>
      <c r="B223" s="27" t="s">
        <v>38</v>
      </c>
      <c r="C223" s="29" t="s">
        <v>1080</v>
      </c>
      <c r="D223" s="29" t="s">
        <v>1081</v>
      </c>
      <c r="E223" s="53" t="s">
        <v>217</v>
      </c>
      <c r="F223" s="44">
        <v>1681841</v>
      </c>
      <c r="G223" s="32" t="s">
        <v>41</v>
      </c>
      <c r="H223" s="33" t="s">
        <v>58</v>
      </c>
      <c r="I223" s="29" t="s">
        <v>1082</v>
      </c>
      <c r="J223" s="29" t="s">
        <v>219</v>
      </c>
      <c r="K223" s="29" t="s">
        <v>220</v>
      </c>
      <c r="L223" s="29">
        <v>347</v>
      </c>
      <c r="M223" s="30" t="s">
        <v>898</v>
      </c>
      <c r="N223" s="34">
        <v>44005</v>
      </c>
      <c r="O223" s="44">
        <v>46057</v>
      </c>
      <c r="P223" s="64">
        <v>44020</v>
      </c>
      <c r="Q223" s="45">
        <v>44021</v>
      </c>
      <c r="R223" s="46">
        <v>44196</v>
      </c>
      <c r="S223" s="29">
        <v>5</v>
      </c>
      <c r="T223" s="29">
        <v>22</v>
      </c>
      <c r="U223" s="29">
        <f t="shared" si="6"/>
        <v>172</v>
      </c>
      <c r="V223" s="29" t="s">
        <v>1078</v>
      </c>
      <c r="W223" s="47">
        <f>4648181*6</f>
        <v>27889086</v>
      </c>
      <c r="X223" s="38">
        <f t="shared" si="7"/>
        <v>4864375.4651162792</v>
      </c>
      <c r="Y223" s="29">
        <v>749</v>
      </c>
      <c r="Z223" s="29"/>
      <c r="AA223" s="29"/>
      <c r="AB223" s="40"/>
      <c r="AC223" s="48" t="s">
        <v>1083</v>
      </c>
    </row>
    <row r="224" spans="1:29" ht="24" customHeight="1" x14ac:dyDescent="0.25">
      <c r="A224" s="26">
        <v>222</v>
      </c>
      <c r="B224" s="27" t="s">
        <v>38</v>
      </c>
      <c r="C224" s="29" t="s">
        <v>1084</v>
      </c>
      <c r="D224" s="29" t="s">
        <v>1085</v>
      </c>
      <c r="E224" s="44" t="s">
        <v>1086</v>
      </c>
      <c r="F224" s="44">
        <v>1682802</v>
      </c>
      <c r="G224" s="32" t="s">
        <v>41</v>
      </c>
      <c r="H224" s="33" t="s">
        <v>58</v>
      </c>
      <c r="I224" s="29" t="s">
        <v>1087</v>
      </c>
      <c r="J224" s="29" t="s">
        <v>60</v>
      </c>
      <c r="K224" s="29" t="s">
        <v>61</v>
      </c>
      <c r="L224" s="29">
        <v>393</v>
      </c>
      <c r="M224" s="30">
        <v>0</v>
      </c>
      <c r="N224" s="34">
        <v>44020</v>
      </c>
      <c r="O224" s="44">
        <v>46475</v>
      </c>
      <c r="P224" s="64">
        <v>44020</v>
      </c>
      <c r="Q224" s="45">
        <v>44021</v>
      </c>
      <c r="R224" s="46">
        <v>44196</v>
      </c>
      <c r="S224" s="29">
        <v>5</v>
      </c>
      <c r="T224" s="29">
        <v>22</v>
      </c>
      <c r="U224" s="29">
        <f t="shared" si="6"/>
        <v>172</v>
      </c>
      <c r="V224" s="29" t="s">
        <v>1078</v>
      </c>
      <c r="W224" s="47">
        <f>7000000*6</f>
        <v>42000000</v>
      </c>
      <c r="X224" s="38">
        <f t="shared" si="7"/>
        <v>7325581.3953488376</v>
      </c>
      <c r="Y224" s="29">
        <v>782</v>
      </c>
      <c r="Z224" s="29"/>
      <c r="AA224" s="29"/>
      <c r="AB224" s="40"/>
      <c r="AC224" s="48" t="s">
        <v>1088</v>
      </c>
    </row>
    <row r="225" spans="1:29" ht="29.25" customHeight="1" x14ac:dyDescent="0.25">
      <c r="A225" s="26">
        <v>223</v>
      </c>
      <c r="B225" s="27" t="s">
        <v>38</v>
      </c>
      <c r="C225" s="29" t="s">
        <v>1089</v>
      </c>
      <c r="D225" s="29" t="s">
        <v>1090</v>
      </c>
      <c r="E225" s="44" t="s">
        <v>908</v>
      </c>
      <c r="F225" s="44">
        <v>1681683</v>
      </c>
      <c r="G225" s="32" t="s">
        <v>41</v>
      </c>
      <c r="H225" s="33" t="s">
        <v>58</v>
      </c>
      <c r="I225" s="29" t="s">
        <v>909</v>
      </c>
      <c r="J225" s="29" t="s">
        <v>910</v>
      </c>
      <c r="K225" s="29" t="s">
        <v>911</v>
      </c>
      <c r="L225" s="29">
        <v>360</v>
      </c>
      <c r="M225" s="30" t="s">
        <v>912</v>
      </c>
      <c r="N225" s="34">
        <v>44006</v>
      </c>
      <c r="O225" s="44">
        <v>47230</v>
      </c>
      <c r="P225" s="64">
        <v>44020</v>
      </c>
      <c r="Q225" s="45">
        <v>44021</v>
      </c>
      <c r="R225" s="46">
        <v>44196</v>
      </c>
      <c r="S225" s="29">
        <v>5</v>
      </c>
      <c r="T225" s="29">
        <v>22</v>
      </c>
      <c r="U225" s="29">
        <f t="shared" si="6"/>
        <v>172</v>
      </c>
      <c r="V225" s="29" t="s">
        <v>1078</v>
      </c>
      <c r="W225" s="47">
        <v>11113389</v>
      </c>
      <c r="X225" s="38">
        <f t="shared" si="7"/>
        <v>1938381.8023255814</v>
      </c>
      <c r="Y225" s="29">
        <v>750</v>
      </c>
      <c r="Z225" s="29"/>
      <c r="AA225" s="29"/>
      <c r="AB225" s="40"/>
      <c r="AC225" s="48" t="s">
        <v>1091</v>
      </c>
    </row>
    <row r="226" spans="1:29" ht="29.25" customHeight="1" x14ac:dyDescent="0.25">
      <c r="A226" s="26">
        <v>224</v>
      </c>
      <c r="B226" s="27" t="s">
        <v>38</v>
      </c>
      <c r="C226" s="29" t="s">
        <v>1092</v>
      </c>
      <c r="D226" s="29" t="s">
        <v>1093</v>
      </c>
      <c r="E226" s="44" t="s">
        <v>908</v>
      </c>
      <c r="F226" s="44">
        <v>1685931</v>
      </c>
      <c r="G226" s="32" t="s">
        <v>41</v>
      </c>
      <c r="H226" s="33" t="s">
        <v>58</v>
      </c>
      <c r="I226" s="29" t="s">
        <v>1094</v>
      </c>
      <c r="J226" s="29" t="s">
        <v>910</v>
      </c>
      <c r="K226" s="29" t="s">
        <v>911</v>
      </c>
      <c r="L226" s="29">
        <v>360</v>
      </c>
      <c r="M226" s="30" t="s">
        <v>912</v>
      </c>
      <c r="N226" s="34">
        <v>44006</v>
      </c>
      <c r="O226" s="44">
        <v>47230</v>
      </c>
      <c r="P226" s="64">
        <v>44021</v>
      </c>
      <c r="Q226" s="45">
        <v>44022</v>
      </c>
      <c r="R226" s="46">
        <v>44196</v>
      </c>
      <c r="S226" s="29">
        <v>4</v>
      </c>
      <c r="T226" s="29">
        <v>0</v>
      </c>
      <c r="U226" s="29">
        <f t="shared" si="6"/>
        <v>120</v>
      </c>
      <c r="V226" s="29" t="s">
        <v>733</v>
      </c>
      <c r="W226" s="47">
        <v>11048795</v>
      </c>
      <c r="X226" s="38">
        <f t="shared" si="7"/>
        <v>2762198.75</v>
      </c>
      <c r="Y226" s="29">
        <v>773</v>
      </c>
      <c r="Z226" s="29"/>
      <c r="AA226" s="29"/>
      <c r="AB226" s="40"/>
      <c r="AC226" s="48" t="s">
        <v>1095</v>
      </c>
    </row>
    <row r="227" spans="1:29" ht="28.5" customHeight="1" x14ac:dyDescent="0.25">
      <c r="A227" s="26">
        <v>225</v>
      </c>
      <c r="B227" s="27" t="s">
        <v>38</v>
      </c>
      <c r="C227" s="29" t="s">
        <v>1096</v>
      </c>
      <c r="D227" s="29" t="s">
        <v>1097</v>
      </c>
      <c r="E227" s="53" t="s">
        <v>217</v>
      </c>
      <c r="F227" s="44">
        <v>1686117</v>
      </c>
      <c r="G227" s="32" t="s">
        <v>41</v>
      </c>
      <c r="H227" s="33" t="s">
        <v>58</v>
      </c>
      <c r="I227" s="29" t="s">
        <v>1098</v>
      </c>
      <c r="J227" s="29" t="s">
        <v>219</v>
      </c>
      <c r="K227" s="29" t="s">
        <v>220</v>
      </c>
      <c r="L227" s="29">
        <v>352</v>
      </c>
      <c r="M227" s="30" t="s">
        <v>1099</v>
      </c>
      <c r="N227" s="34">
        <v>44005</v>
      </c>
      <c r="O227" s="44">
        <v>42420</v>
      </c>
      <c r="P227" s="64">
        <v>44021</v>
      </c>
      <c r="Q227" s="45">
        <v>44022</v>
      </c>
      <c r="R227" s="46">
        <v>44196</v>
      </c>
      <c r="S227" s="29">
        <v>5</v>
      </c>
      <c r="T227" s="29">
        <v>22</v>
      </c>
      <c r="U227" s="29">
        <f t="shared" si="6"/>
        <v>172</v>
      </c>
      <c r="V227" s="29" t="s">
        <v>1078</v>
      </c>
      <c r="W227" s="47">
        <v>21945000</v>
      </c>
      <c r="X227" s="38">
        <f t="shared" si="7"/>
        <v>3827616.2790697678</v>
      </c>
      <c r="Y227" s="29">
        <v>758</v>
      </c>
      <c r="Z227" s="29"/>
      <c r="AA227" s="29"/>
      <c r="AB227" s="40"/>
      <c r="AC227" s="48" t="s">
        <v>1100</v>
      </c>
    </row>
    <row r="228" spans="1:29" ht="27.75" customHeight="1" x14ac:dyDescent="0.25">
      <c r="A228" s="26">
        <v>226</v>
      </c>
      <c r="B228" s="27" t="s">
        <v>38</v>
      </c>
      <c r="C228" s="29" t="s">
        <v>1101</v>
      </c>
      <c r="D228" s="29" t="s">
        <v>1102</v>
      </c>
      <c r="E228" s="29" t="s">
        <v>599</v>
      </c>
      <c r="F228" s="44">
        <v>1686133</v>
      </c>
      <c r="G228" s="32" t="s">
        <v>41</v>
      </c>
      <c r="H228" s="33" t="s">
        <v>58</v>
      </c>
      <c r="I228" s="29" t="s">
        <v>1103</v>
      </c>
      <c r="J228" s="29" t="s">
        <v>60</v>
      </c>
      <c r="K228" s="29" t="s">
        <v>61</v>
      </c>
      <c r="L228" s="29">
        <v>399</v>
      </c>
      <c r="M228" s="30">
        <v>0</v>
      </c>
      <c r="N228" s="34">
        <v>44021</v>
      </c>
      <c r="O228" s="44">
        <v>45932</v>
      </c>
      <c r="P228" s="64">
        <v>44021</v>
      </c>
      <c r="Q228" s="45">
        <v>44022</v>
      </c>
      <c r="R228" s="46">
        <v>44196</v>
      </c>
      <c r="S228" s="29">
        <v>5</v>
      </c>
      <c r="T228" s="29">
        <v>22</v>
      </c>
      <c r="U228" s="29">
        <f t="shared" si="6"/>
        <v>172</v>
      </c>
      <c r="V228" s="29" t="s">
        <v>1078</v>
      </c>
      <c r="W228" s="47">
        <v>25650000</v>
      </c>
      <c r="X228" s="38">
        <f t="shared" si="7"/>
        <v>4473837.2093023257</v>
      </c>
      <c r="Y228" s="29">
        <v>763</v>
      </c>
      <c r="Z228" s="29"/>
      <c r="AA228" s="29"/>
      <c r="AB228" s="40"/>
      <c r="AC228" s="48" t="s">
        <v>1104</v>
      </c>
    </row>
    <row r="229" spans="1:29" ht="27" customHeight="1" x14ac:dyDescent="0.25">
      <c r="A229" s="26">
        <v>227</v>
      </c>
      <c r="B229" s="27" t="s">
        <v>38</v>
      </c>
      <c r="C229" s="29" t="s">
        <v>1105</v>
      </c>
      <c r="D229" s="29" t="s">
        <v>1106</v>
      </c>
      <c r="E229" s="44" t="s">
        <v>143</v>
      </c>
      <c r="F229" s="44">
        <v>1686148</v>
      </c>
      <c r="G229" s="32" t="s">
        <v>41</v>
      </c>
      <c r="H229" s="33" t="s">
        <v>58</v>
      </c>
      <c r="I229" s="29" t="s">
        <v>1107</v>
      </c>
      <c r="J229" s="29" t="s">
        <v>60</v>
      </c>
      <c r="K229" s="29" t="s">
        <v>61</v>
      </c>
      <c r="L229" s="29">
        <v>400</v>
      </c>
      <c r="M229" s="30" t="s">
        <v>1108</v>
      </c>
      <c r="N229" s="34">
        <v>44021</v>
      </c>
      <c r="O229" s="44">
        <v>47683</v>
      </c>
      <c r="P229" s="64">
        <v>44021</v>
      </c>
      <c r="Q229" s="45">
        <v>44022</v>
      </c>
      <c r="R229" s="46">
        <v>44196</v>
      </c>
      <c r="S229" s="29">
        <v>5</v>
      </c>
      <c r="T229" s="29">
        <v>22</v>
      </c>
      <c r="U229" s="29">
        <f t="shared" si="6"/>
        <v>172</v>
      </c>
      <c r="V229" s="29" t="s">
        <v>1078</v>
      </c>
      <c r="W229" s="47">
        <v>12825000</v>
      </c>
      <c r="X229" s="38">
        <f t="shared" si="7"/>
        <v>2236918.6046511629</v>
      </c>
      <c r="Y229" s="29">
        <v>795</v>
      </c>
      <c r="Z229" s="29"/>
      <c r="AA229" s="29"/>
      <c r="AB229" s="40"/>
      <c r="AC229" s="48" t="s">
        <v>1109</v>
      </c>
    </row>
    <row r="230" spans="1:29" ht="28.5" customHeight="1" x14ac:dyDescent="0.25">
      <c r="A230" s="26">
        <v>228</v>
      </c>
      <c r="B230" s="27" t="s">
        <v>38</v>
      </c>
      <c r="C230" s="29" t="s">
        <v>1110</v>
      </c>
      <c r="D230" s="29" t="s">
        <v>1111</v>
      </c>
      <c r="E230" s="44" t="s">
        <v>143</v>
      </c>
      <c r="F230" s="44">
        <v>1686156</v>
      </c>
      <c r="G230" s="32" t="s">
        <v>41</v>
      </c>
      <c r="H230" s="33" t="s">
        <v>58</v>
      </c>
      <c r="I230" s="29" t="s">
        <v>1112</v>
      </c>
      <c r="J230" s="29" t="s">
        <v>60</v>
      </c>
      <c r="K230" s="29" t="s">
        <v>61</v>
      </c>
      <c r="L230" s="29">
        <v>400</v>
      </c>
      <c r="M230" s="30" t="s">
        <v>1108</v>
      </c>
      <c r="N230" s="34">
        <v>44021</v>
      </c>
      <c r="O230" s="44">
        <v>47683</v>
      </c>
      <c r="P230" s="64">
        <v>44021</v>
      </c>
      <c r="Q230" s="45">
        <v>44022</v>
      </c>
      <c r="R230" s="46">
        <v>44196</v>
      </c>
      <c r="S230" s="29">
        <v>5</v>
      </c>
      <c r="T230" s="29">
        <v>21</v>
      </c>
      <c r="U230" s="29">
        <f t="shared" si="6"/>
        <v>171</v>
      </c>
      <c r="V230" s="29" t="s">
        <v>1113</v>
      </c>
      <c r="W230" s="47">
        <v>12825000</v>
      </c>
      <c r="X230" s="38">
        <f t="shared" si="7"/>
        <v>2250000</v>
      </c>
      <c r="Y230" s="29">
        <v>755</v>
      </c>
      <c r="Z230" s="29"/>
      <c r="AA230" s="29"/>
      <c r="AB230" s="40"/>
      <c r="AC230" s="48" t="s">
        <v>1114</v>
      </c>
    </row>
    <row r="231" spans="1:29" ht="27" customHeight="1" x14ac:dyDescent="0.25">
      <c r="A231" s="26">
        <v>229</v>
      </c>
      <c r="B231" s="27" t="s">
        <v>38</v>
      </c>
      <c r="C231" s="29" t="s">
        <v>1115</v>
      </c>
      <c r="D231" s="29" t="s">
        <v>1116</v>
      </c>
      <c r="E231" s="53" t="s">
        <v>217</v>
      </c>
      <c r="F231" s="44">
        <v>1687055</v>
      </c>
      <c r="G231" s="32" t="s">
        <v>41</v>
      </c>
      <c r="H231" s="33" t="s">
        <v>58</v>
      </c>
      <c r="I231" s="29" t="s">
        <v>1117</v>
      </c>
      <c r="J231" s="29" t="s">
        <v>219</v>
      </c>
      <c r="K231" s="29" t="s">
        <v>220</v>
      </c>
      <c r="L231" s="29">
        <v>347</v>
      </c>
      <c r="M231" s="30" t="s">
        <v>898</v>
      </c>
      <c r="N231" s="34">
        <v>44005</v>
      </c>
      <c r="O231" s="44">
        <v>46057</v>
      </c>
      <c r="P231" s="64">
        <v>44022</v>
      </c>
      <c r="Q231" s="45">
        <v>44025</v>
      </c>
      <c r="R231" s="46">
        <v>44196</v>
      </c>
      <c r="S231" s="29">
        <v>5</v>
      </c>
      <c r="T231" s="29">
        <v>18</v>
      </c>
      <c r="U231" s="29">
        <f t="shared" si="6"/>
        <v>168</v>
      </c>
      <c r="V231" s="29" t="s">
        <v>1118</v>
      </c>
      <c r="W231" s="47">
        <v>26029634</v>
      </c>
      <c r="X231" s="38">
        <f t="shared" si="7"/>
        <v>4648148.9285714291</v>
      </c>
      <c r="Y231" s="29">
        <v>761</v>
      </c>
      <c r="Z231" s="29"/>
      <c r="AA231" s="29"/>
      <c r="AB231" s="40"/>
      <c r="AC231" s="48" t="s">
        <v>1119</v>
      </c>
    </row>
    <row r="232" spans="1:29" ht="30.75" customHeight="1" x14ac:dyDescent="0.25">
      <c r="A232" s="26">
        <v>230</v>
      </c>
      <c r="B232" s="27" t="s">
        <v>38</v>
      </c>
      <c r="C232" s="29" t="s">
        <v>1120</v>
      </c>
      <c r="D232" s="29" t="s">
        <v>1121</v>
      </c>
      <c r="E232" s="44" t="s">
        <v>1122</v>
      </c>
      <c r="F232" s="44">
        <v>1687969</v>
      </c>
      <c r="G232" s="32" t="s">
        <v>41</v>
      </c>
      <c r="H232" s="33" t="s">
        <v>58</v>
      </c>
      <c r="I232" s="29" t="s">
        <v>1123</v>
      </c>
      <c r="J232" s="29" t="s">
        <v>60</v>
      </c>
      <c r="K232" s="29" t="s">
        <v>61</v>
      </c>
      <c r="L232" s="29">
        <v>409</v>
      </c>
      <c r="M232" s="30">
        <v>0</v>
      </c>
      <c r="N232" s="34">
        <v>44026</v>
      </c>
      <c r="O232" s="44">
        <v>47214</v>
      </c>
      <c r="P232" s="64">
        <v>44021</v>
      </c>
      <c r="Q232" s="45">
        <v>44025</v>
      </c>
      <c r="R232" s="46">
        <v>44196</v>
      </c>
      <c r="S232" s="29">
        <v>5</v>
      </c>
      <c r="T232" s="29">
        <v>20</v>
      </c>
      <c r="U232" s="29">
        <f t="shared" si="6"/>
        <v>170</v>
      </c>
      <c r="V232" s="29" t="s">
        <v>1124</v>
      </c>
      <c r="W232" s="47">
        <v>36616666</v>
      </c>
      <c r="X232" s="38">
        <f t="shared" si="7"/>
        <v>6461764.5882352935</v>
      </c>
      <c r="Y232" s="29">
        <v>777</v>
      </c>
      <c r="Z232" s="29"/>
      <c r="AA232" s="29"/>
      <c r="AB232" s="40"/>
      <c r="AC232" s="48" t="s">
        <v>1125</v>
      </c>
    </row>
    <row r="233" spans="1:29" ht="27.75" customHeight="1" x14ac:dyDescent="0.25">
      <c r="A233" s="26">
        <v>231</v>
      </c>
      <c r="B233" s="27" t="s">
        <v>38</v>
      </c>
      <c r="C233" s="29" t="s">
        <v>1126</v>
      </c>
      <c r="D233" s="29" t="s">
        <v>1127</v>
      </c>
      <c r="E233" s="44" t="s">
        <v>908</v>
      </c>
      <c r="F233" s="44">
        <v>1687996</v>
      </c>
      <c r="G233" s="32" t="s">
        <v>41</v>
      </c>
      <c r="H233" s="33" t="s">
        <v>58</v>
      </c>
      <c r="I233" s="29" t="s">
        <v>1128</v>
      </c>
      <c r="J233" s="29" t="s">
        <v>910</v>
      </c>
      <c r="K233" s="29" t="s">
        <v>911</v>
      </c>
      <c r="L233" s="29">
        <v>360</v>
      </c>
      <c r="M233" s="30" t="s">
        <v>912</v>
      </c>
      <c r="N233" s="34">
        <v>44006</v>
      </c>
      <c r="O233" s="44">
        <v>47230</v>
      </c>
      <c r="P233" s="64">
        <v>44022</v>
      </c>
      <c r="Q233" s="45">
        <v>44026</v>
      </c>
      <c r="R233" s="46">
        <v>44196</v>
      </c>
      <c r="S233" s="29">
        <v>5</v>
      </c>
      <c r="T233" s="29">
        <v>18</v>
      </c>
      <c r="U233" s="29">
        <f t="shared" si="6"/>
        <v>168</v>
      </c>
      <c r="V233" s="29" t="s">
        <v>1118</v>
      </c>
      <c r="W233" s="47">
        <v>10854950</v>
      </c>
      <c r="X233" s="38">
        <f t="shared" si="7"/>
        <v>1938383.9285714286</v>
      </c>
      <c r="Y233" s="29">
        <v>772</v>
      </c>
      <c r="Z233" s="29"/>
      <c r="AA233" s="29"/>
      <c r="AB233" s="40"/>
      <c r="AC233" s="48" t="s">
        <v>1129</v>
      </c>
    </row>
    <row r="234" spans="1:29" ht="30.75" customHeight="1" x14ac:dyDescent="0.25">
      <c r="A234" s="26">
        <v>232</v>
      </c>
      <c r="B234" s="27" t="s">
        <v>38</v>
      </c>
      <c r="C234" s="29" t="s">
        <v>1130</v>
      </c>
      <c r="D234" s="29" t="s">
        <v>1131</v>
      </c>
      <c r="E234" s="44" t="s">
        <v>908</v>
      </c>
      <c r="F234" s="44">
        <v>1688430</v>
      </c>
      <c r="G234" s="32" t="s">
        <v>41</v>
      </c>
      <c r="H234" s="33" t="s">
        <v>58</v>
      </c>
      <c r="I234" s="29" t="s">
        <v>1128</v>
      </c>
      <c r="J234" s="29" t="s">
        <v>910</v>
      </c>
      <c r="K234" s="29" t="s">
        <v>911</v>
      </c>
      <c r="L234" s="29">
        <v>360</v>
      </c>
      <c r="M234" s="30" t="s">
        <v>912</v>
      </c>
      <c r="N234" s="34">
        <v>44006</v>
      </c>
      <c r="O234" s="44">
        <v>47230</v>
      </c>
      <c r="P234" s="64">
        <v>44022</v>
      </c>
      <c r="Q234" s="45">
        <v>44025</v>
      </c>
      <c r="R234" s="46">
        <v>44135</v>
      </c>
      <c r="S234" s="29">
        <v>5</v>
      </c>
      <c r="T234" s="29">
        <v>18</v>
      </c>
      <c r="U234" s="29">
        <f t="shared" si="6"/>
        <v>168</v>
      </c>
      <c r="V234" s="29" t="s">
        <v>1118</v>
      </c>
      <c r="W234" s="47">
        <v>10854950</v>
      </c>
      <c r="X234" s="38">
        <f t="shared" si="7"/>
        <v>1938383.9285714286</v>
      </c>
      <c r="Y234" s="29">
        <v>770</v>
      </c>
      <c r="Z234" s="29"/>
      <c r="AA234" s="29"/>
      <c r="AB234" s="40"/>
      <c r="AC234" s="48" t="s">
        <v>1132</v>
      </c>
    </row>
    <row r="235" spans="1:29" ht="24.75" customHeight="1" x14ac:dyDescent="0.25">
      <c r="A235" s="26">
        <v>233</v>
      </c>
      <c r="B235" s="27" t="s">
        <v>38</v>
      </c>
      <c r="C235" s="29" t="s">
        <v>1133</v>
      </c>
      <c r="D235" s="29" t="s">
        <v>1134</v>
      </c>
      <c r="E235" s="44" t="s">
        <v>908</v>
      </c>
      <c r="F235" s="44">
        <v>1688094</v>
      </c>
      <c r="G235" s="32" t="s">
        <v>41</v>
      </c>
      <c r="H235" s="33" t="s">
        <v>58</v>
      </c>
      <c r="I235" s="29" t="s">
        <v>1128</v>
      </c>
      <c r="J235" s="29" t="s">
        <v>910</v>
      </c>
      <c r="K235" s="29" t="s">
        <v>911</v>
      </c>
      <c r="L235" s="29">
        <v>360</v>
      </c>
      <c r="M235" s="30" t="s">
        <v>912</v>
      </c>
      <c r="N235" s="34">
        <v>44006</v>
      </c>
      <c r="O235" s="44">
        <v>47230</v>
      </c>
      <c r="P235" s="64">
        <v>44022</v>
      </c>
      <c r="Q235" s="45">
        <v>44025</v>
      </c>
      <c r="R235" s="46">
        <v>44135</v>
      </c>
      <c r="S235" s="29">
        <v>5</v>
      </c>
      <c r="T235" s="29">
        <v>18</v>
      </c>
      <c r="U235" s="29">
        <f t="shared" si="6"/>
        <v>168</v>
      </c>
      <c r="V235" s="29" t="s">
        <v>1124</v>
      </c>
      <c r="W235" s="47">
        <v>10854950</v>
      </c>
      <c r="X235" s="38">
        <f t="shared" si="7"/>
        <v>1938383.9285714286</v>
      </c>
      <c r="Y235" s="29">
        <v>767</v>
      </c>
      <c r="Z235" s="29"/>
      <c r="AA235" s="29"/>
      <c r="AB235" s="40"/>
      <c r="AC235" s="48" t="s">
        <v>1135</v>
      </c>
    </row>
    <row r="236" spans="1:29" ht="28.5" customHeight="1" x14ac:dyDescent="0.25">
      <c r="A236" s="26">
        <v>234</v>
      </c>
      <c r="B236" s="27" t="s">
        <v>38</v>
      </c>
      <c r="C236" s="29" t="s">
        <v>1136</v>
      </c>
      <c r="D236" s="29" t="s">
        <v>1137</v>
      </c>
      <c r="E236" s="44" t="s">
        <v>283</v>
      </c>
      <c r="F236" s="44">
        <v>1689242</v>
      </c>
      <c r="G236" s="32" t="s">
        <v>41</v>
      </c>
      <c r="H236" s="33" t="s">
        <v>58</v>
      </c>
      <c r="I236" s="29" t="s">
        <v>1138</v>
      </c>
      <c r="J236" s="29" t="s">
        <v>60</v>
      </c>
      <c r="K236" s="29" t="s">
        <v>61</v>
      </c>
      <c r="L236" s="29">
        <v>402</v>
      </c>
      <c r="M236" s="30" t="s">
        <v>1139</v>
      </c>
      <c r="N236" s="34">
        <v>44022</v>
      </c>
      <c r="O236" s="44">
        <v>47522</v>
      </c>
      <c r="P236" s="64">
        <v>44022</v>
      </c>
      <c r="Q236" s="45">
        <v>44025</v>
      </c>
      <c r="R236" s="46">
        <v>44196</v>
      </c>
      <c r="S236" s="29">
        <v>5</v>
      </c>
      <c r="T236" s="29">
        <v>18</v>
      </c>
      <c r="U236" s="29">
        <f t="shared" si="6"/>
        <v>168</v>
      </c>
      <c r="V236" s="29" t="s">
        <v>1118</v>
      </c>
      <c r="W236" s="47">
        <v>35490000</v>
      </c>
      <c r="X236" s="38">
        <f t="shared" si="7"/>
        <v>6337500</v>
      </c>
      <c r="Y236" s="29">
        <v>774</v>
      </c>
      <c r="Z236" s="29"/>
      <c r="AA236" s="29"/>
      <c r="AB236" s="40"/>
      <c r="AC236" s="48" t="s">
        <v>1129</v>
      </c>
    </row>
    <row r="237" spans="1:29" ht="26.25" customHeight="1" x14ac:dyDescent="0.25">
      <c r="A237" s="26">
        <v>235</v>
      </c>
      <c r="B237" s="27" t="s">
        <v>38</v>
      </c>
      <c r="C237" s="29" t="s">
        <v>1140</v>
      </c>
      <c r="D237" s="29" t="s">
        <v>1141</v>
      </c>
      <c r="E237" s="44" t="s">
        <v>143</v>
      </c>
      <c r="F237" s="44">
        <v>1691832</v>
      </c>
      <c r="G237" s="32" t="s">
        <v>41</v>
      </c>
      <c r="H237" s="33" t="s">
        <v>58</v>
      </c>
      <c r="I237" s="29" t="s">
        <v>1142</v>
      </c>
      <c r="J237" s="29" t="s">
        <v>60</v>
      </c>
      <c r="K237" s="29" t="s">
        <v>61</v>
      </c>
      <c r="L237" s="29">
        <v>400</v>
      </c>
      <c r="M237" s="30" t="s">
        <v>1108</v>
      </c>
      <c r="N237" s="34">
        <v>44021</v>
      </c>
      <c r="O237" s="44">
        <v>47683</v>
      </c>
      <c r="P237" s="65">
        <v>44025</v>
      </c>
      <c r="Q237" s="45">
        <v>44026</v>
      </c>
      <c r="R237" s="46">
        <v>44196</v>
      </c>
      <c r="S237" s="29">
        <v>5</v>
      </c>
      <c r="T237" s="29">
        <v>17</v>
      </c>
      <c r="U237" s="29">
        <f t="shared" si="6"/>
        <v>167</v>
      </c>
      <c r="V237" s="29" t="s">
        <v>1143</v>
      </c>
      <c r="W237" s="47">
        <v>12525000</v>
      </c>
      <c r="X237" s="38">
        <f t="shared" si="7"/>
        <v>2250000</v>
      </c>
      <c r="Y237" s="29">
        <v>768</v>
      </c>
      <c r="Z237" s="29"/>
      <c r="AA237" s="29"/>
      <c r="AB237" s="40"/>
      <c r="AC237" s="48" t="s">
        <v>1144</v>
      </c>
    </row>
    <row r="238" spans="1:29" ht="27.75" customHeight="1" x14ac:dyDescent="0.25">
      <c r="A238" s="26">
        <v>236</v>
      </c>
      <c r="B238" s="27" t="s">
        <v>1145</v>
      </c>
      <c r="C238" s="29" t="s">
        <v>1146</v>
      </c>
      <c r="D238" s="29" t="s">
        <v>1147</v>
      </c>
      <c r="E238" s="29" t="s">
        <v>38</v>
      </c>
      <c r="F238" s="44">
        <v>1695784</v>
      </c>
      <c r="G238" s="32" t="s">
        <v>1148</v>
      </c>
      <c r="H238" s="33" t="s">
        <v>58</v>
      </c>
      <c r="I238" s="29" t="s">
        <v>1149</v>
      </c>
      <c r="J238" s="29" t="s">
        <v>60</v>
      </c>
      <c r="K238" s="29" t="s">
        <v>61</v>
      </c>
      <c r="L238" s="29">
        <v>250</v>
      </c>
      <c r="M238" s="30" t="s">
        <v>1150</v>
      </c>
      <c r="N238" s="34">
        <v>43978</v>
      </c>
      <c r="O238" s="29">
        <v>46858</v>
      </c>
      <c r="P238" s="39">
        <v>44026</v>
      </c>
      <c r="Q238" s="57">
        <v>44047</v>
      </c>
      <c r="R238" s="36">
        <v>44289</v>
      </c>
      <c r="S238" s="29">
        <v>8</v>
      </c>
      <c r="T238" s="29">
        <v>0</v>
      </c>
      <c r="U238" s="29">
        <f t="shared" si="6"/>
        <v>240</v>
      </c>
      <c r="V238" s="29" t="s">
        <v>1151</v>
      </c>
      <c r="W238" s="68">
        <v>1973514472</v>
      </c>
      <c r="X238" s="38">
        <f t="shared" si="7"/>
        <v>246689309</v>
      </c>
      <c r="Y238" s="29">
        <v>785</v>
      </c>
      <c r="Z238" s="29"/>
      <c r="AA238" s="29"/>
      <c r="AB238" s="40"/>
      <c r="AC238" s="52" t="s">
        <v>1152</v>
      </c>
    </row>
    <row r="239" spans="1:29" ht="22.5" customHeight="1" x14ac:dyDescent="0.25">
      <c r="A239" s="26">
        <v>237</v>
      </c>
      <c r="B239" s="27" t="s">
        <v>38</v>
      </c>
      <c r="C239" s="29" t="s">
        <v>1153</v>
      </c>
      <c r="D239" s="29" t="s">
        <v>1154</v>
      </c>
      <c r="E239" s="29" t="s">
        <v>78</v>
      </c>
      <c r="F239" s="44">
        <v>1695841</v>
      </c>
      <c r="G239" s="32" t="s">
        <v>41</v>
      </c>
      <c r="H239" s="33" t="s">
        <v>58</v>
      </c>
      <c r="I239" s="29" t="s">
        <v>1155</v>
      </c>
      <c r="J239" s="29" t="s">
        <v>60</v>
      </c>
      <c r="K239" s="29" t="s">
        <v>61</v>
      </c>
      <c r="L239" s="29">
        <v>406</v>
      </c>
      <c r="M239" s="30" t="s">
        <v>1156</v>
      </c>
      <c r="N239" s="34">
        <v>44026</v>
      </c>
      <c r="O239" s="44">
        <v>46520</v>
      </c>
      <c r="P239" s="65">
        <v>44026</v>
      </c>
      <c r="Q239" s="45">
        <v>44027</v>
      </c>
      <c r="R239" s="46">
        <v>44196</v>
      </c>
      <c r="S239" s="29">
        <v>5</v>
      </c>
      <c r="T239" s="29">
        <v>16</v>
      </c>
      <c r="U239" s="29">
        <f t="shared" si="6"/>
        <v>166</v>
      </c>
      <c r="V239" s="29" t="s">
        <v>1157</v>
      </c>
      <c r="W239" s="47" t="s">
        <v>1158</v>
      </c>
      <c r="X239" s="38">
        <f t="shared" si="7"/>
        <v>1755000</v>
      </c>
      <c r="Y239" s="29">
        <v>778</v>
      </c>
      <c r="Z239" s="29"/>
      <c r="AA239" s="29"/>
      <c r="AB239" s="40"/>
      <c r="AC239" s="48" t="s">
        <v>1159</v>
      </c>
    </row>
    <row r="240" spans="1:29" ht="27" customHeight="1" x14ac:dyDescent="0.25">
      <c r="A240" s="26">
        <v>238</v>
      </c>
      <c r="B240" s="27" t="s">
        <v>38</v>
      </c>
      <c r="C240" s="29" t="s">
        <v>1160</v>
      </c>
      <c r="D240" s="29" t="s">
        <v>1161</v>
      </c>
      <c r="E240" s="44" t="s">
        <v>908</v>
      </c>
      <c r="F240" s="44">
        <v>1696977</v>
      </c>
      <c r="G240" s="32" t="s">
        <v>41</v>
      </c>
      <c r="H240" s="33" t="s">
        <v>58</v>
      </c>
      <c r="I240" s="29" t="s">
        <v>909</v>
      </c>
      <c r="J240" s="29" t="s">
        <v>910</v>
      </c>
      <c r="K240" s="29" t="s">
        <v>911</v>
      </c>
      <c r="L240" s="29">
        <v>360</v>
      </c>
      <c r="M240" s="30" t="s">
        <v>912</v>
      </c>
      <c r="N240" s="34">
        <v>44006</v>
      </c>
      <c r="O240" s="44">
        <v>47230</v>
      </c>
      <c r="P240" s="65">
        <v>44026</v>
      </c>
      <c r="Q240" s="45">
        <v>44027</v>
      </c>
      <c r="R240" s="46">
        <v>44196</v>
      </c>
      <c r="S240" s="29">
        <v>5</v>
      </c>
      <c r="T240" s="29">
        <v>16</v>
      </c>
      <c r="U240" s="29">
        <f t="shared" si="6"/>
        <v>166</v>
      </c>
      <c r="V240" s="29" t="s">
        <v>1162</v>
      </c>
      <c r="W240" s="47">
        <v>10725730</v>
      </c>
      <c r="X240" s="38">
        <f t="shared" si="7"/>
        <v>1938384.9397590361</v>
      </c>
      <c r="Y240" s="29">
        <v>789</v>
      </c>
      <c r="Z240" s="29"/>
      <c r="AA240" s="29"/>
      <c r="AB240" s="40"/>
      <c r="AC240" s="48" t="s">
        <v>1163</v>
      </c>
    </row>
    <row r="241" spans="1:29" ht="23.25" customHeight="1" x14ac:dyDescent="0.25">
      <c r="A241" s="26">
        <v>239</v>
      </c>
      <c r="B241" s="27" t="s">
        <v>38</v>
      </c>
      <c r="C241" s="29" t="s">
        <v>1164</v>
      </c>
      <c r="D241" s="29" t="s">
        <v>1165</v>
      </c>
      <c r="E241" s="44" t="s">
        <v>1166</v>
      </c>
      <c r="F241" s="44">
        <v>1697153</v>
      </c>
      <c r="G241" s="32" t="s">
        <v>41</v>
      </c>
      <c r="H241" s="33" t="s">
        <v>58</v>
      </c>
      <c r="I241" s="29" t="s">
        <v>1167</v>
      </c>
      <c r="J241" s="29" t="s">
        <v>910</v>
      </c>
      <c r="K241" s="29" t="s">
        <v>911</v>
      </c>
      <c r="L241" s="29">
        <v>404</v>
      </c>
      <c r="M241" s="30" t="s">
        <v>1168</v>
      </c>
      <c r="N241" s="34">
        <v>44025</v>
      </c>
      <c r="O241" s="44">
        <v>46938</v>
      </c>
      <c r="P241" s="65">
        <v>44026</v>
      </c>
      <c r="Q241" s="45">
        <v>44027</v>
      </c>
      <c r="R241" s="46">
        <v>44196</v>
      </c>
      <c r="S241" s="29">
        <v>5</v>
      </c>
      <c r="T241" s="29">
        <v>16</v>
      </c>
      <c r="U241" s="29">
        <f t="shared" si="6"/>
        <v>166</v>
      </c>
      <c r="V241" s="29" t="s">
        <v>1162</v>
      </c>
      <c r="W241" s="47">
        <v>16600000</v>
      </c>
      <c r="X241" s="38">
        <f t="shared" si="7"/>
        <v>3000000</v>
      </c>
      <c r="Y241" s="29">
        <v>791</v>
      </c>
      <c r="Z241" s="29"/>
      <c r="AA241" s="29"/>
      <c r="AB241" s="40"/>
      <c r="AC241" s="48" t="s">
        <v>1169</v>
      </c>
    </row>
    <row r="242" spans="1:29" ht="28.5" customHeight="1" x14ac:dyDescent="0.25">
      <c r="A242" s="26">
        <v>240</v>
      </c>
      <c r="B242" s="27" t="s">
        <v>38</v>
      </c>
      <c r="C242" s="29" t="s">
        <v>1170</v>
      </c>
      <c r="D242" s="29" t="s">
        <v>1171</v>
      </c>
      <c r="E242" s="53" t="s">
        <v>250</v>
      </c>
      <c r="F242" s="44">
        <v>1695985</v>
      </c>
      <c r="G242" s="32" t="s">
        <v>41</v>
      </c>
      <c r="H242" s="33" t="s">
        <v>58</v>
      </c>
      <c r="I242" s="29" t="s">
        <v>958</v>
      </c>
      <c r="J242" s="29" t="s">
        <v>60</v>
      </c>
      <c r="K242" s="29" t="s">
        <v>61</v>
      </c>
      <c r="L242" s="29">
        <v>401</v>
      </c>
      <c r="M242" s="30" t="s">
        <v>1172</v>
      </c>
      <c r="N242" s="34">
        <v>44021</v>
      </c>
      <c r="O242" s="44">
        <v>47520</v>
      </c>
      <c r="P242" s="65">
        <v>44026</v>
      </c>
      <c r="Q242" s="45">
        <v>44027</v>
      </c>
      <c r="R242" s="46">
        <v>44196</v>
      </c>
      <c r="S242" s="29">
        <v>5</v>
      </c>
      <c r="T242" s="29">
        <v>16</v>
      </c>
      <c r="U242" s="29">
        <f t="shared" si="6"/>
        <v>166</v>
      </c>
      <c r="V242" s="29" t="s">
        <v>1162</v>
      </c>
      <c r="W242" s="47">
        <v>32286611</v>
      </c>
      <c r="X242" s="38">
        <f t="shared" si="7"/>
        <v>5834929.6987951808</v>
      </c>
      <c r="Y242" s="29">
        <v>780</v>
      </c>
      <c r="Z242" s="29"/>
      <c r="AA242" s="29"/>
      <c r="AB242" s="40"/>
      <c r="AC242" s="48" t="s">
        <v>1173</v>
      </c>
    </row>
    <row r="243" spans="1:29" ht="27" customHeight="1" x14ac:dyDescent="0.25">
      <c r="A243" s="26">
        <v>241</v>
      </c>
      <c r="B243" s="27" t="s">
        <v>38</v>
      </c>
      <c r="C243" s="29" t="s">
        <v>1174</v>
      </c>
      <c r="D243" s="29" t="s">
        <v>1175</v>
      </c>
      <c r="E243" s="53" t="s">
        <v>640</v>
      </c>
      <c r="F243" s="44">
        <v>1696170</v>
      </c>
      <c r="G243" s="32" t="s">
        <v>41</v>
      </c>
      <c r="H243" s="33" t="s">
        <v>58</v>
      </c>
      <c r="I243" s="29" t="s">
        <v>1176</v>
      </c>
      <c r="J243" s="29" t="s">
        <v>60</v>
      </c>
      <c r="K243" s="29" t="s">
        <v>61</v>
      </c>
      <c r="L243" s="29">
        <v>407</v>
      </c>
      <c r="M243" s="30" t="s">
        <v>1177</v>
      </c>
      <c r="N243" s="34">
        <v>44026</v>
      </c>
      <c r="O243" s="44">
        <v>47521</v>
      </c>
      <c r="P243" s="65">
        <v>44026</v>
      </c>
      <c r="Q243" s="45">
        <v>44027</v>
      </c>
      <c r="R243" s="46">
        <v>44196</v>
      </c>
      <c r="S243" s="29">
        <v>5</v>
      </c>
      <c r="T243" s="29">
        <v>16</v>
      </c>
      <c r="U243" s="29">
        <f t="shared" si="6"/>
        <v>166</v>
      </c>
      <c r="V243" s="29" t="s">
        <v>1162</v>
      </c>
      <c r="W243" s="47">
        <v>23265874</v>
      </c>
      <c r="X243" s="38">
        <f t="shared" si="7"/>
        <v>4204676.0240963856</v>
      </c>
      <c r="Y243" s="29">
        <v>781</v>
      </c>
      <c r="Z243" s="29"/>
      <c r="AA243" s="29"/>
      <c r="AB243" s="40"/>
      <c r="AC243" s="48" t="s">
        <v>1178</v>
      </c>
    </row>
    <row r="244" spans="1:29" ht="30.75" customHeight="1" x14ac:dyDescent="0.25">
      <c r="A244" s="26">
        <v>242</v>
      </c>
      <c r="B244" s="27" t="s">
        <v>38</v>
      </c>
      <c r="C244" s="29" t="s">
        <v>1179</v>
      </c>
      <c r="D244" s="29" t="s">
        <v>1180</v>
      </c>
      <c r="E244" s="44" t="s">
        <v>1181</v>
      </c>
      <c r="F244" s="44">
        <v>1697247</v>
      </c>
      <c r="G244" s="32" t="s">
        <v>41</v>
      </c>
      <c r="H244" s="33" t="s">
        <v>58</v>
      </c>
      <c r="I244" s="29" t="s">
        <v>1182</v>
      </c>
      <c r="J244" s="29" t="s">
        <v>60</v>
      </c>
      <c r="K244" s="29" t="s">
        <v>61</v>
      </c>
      <c r="L244" s="29">
        <v>410</v>
      </c>
      <c r="M244" s="30" t="s">
        <v>1183</v>
      </c>
      <c r="N244" s="34">
        <v>44026</v>
      </c>
      <c r="O244" s="44">
        <v>48000</v>
      </c>
      <c r="P244" s="65">
        <v>44026</v>
      </c>
      <c r="Q244" s="45">
        <v>44027</v>
      </c>
      <c r="R244" s="46">
        <v>44196</v>
      </c>
      <c r="S244" s="29">
        <v>5</v>
      </c>
      <c r="T244" s="29">
        <v>16</v>
      </c>
      <c r="U244" s="29">
        <f t="shared" si="6"/>
        <v>166</v>
      </c>
      <c r="V244" s="29" t="s">
        <v>1162</v>
      </c>
      <c r="W244" s="47">
        <v>25560000</v>
      </c>
      <c r="X244" s="38">
        <f t="shared" si="7"/>
        <v>4619277.1084337356</v>
      </c>
      <c r="Y244" s="29">
        <v>779</v>
      </c>
      <c r="Z244" s="29"/>
      <c r="AA244" s="29"/>
      <c r="AB244" s="40"/>
      <c r="AC244" s="48" t="s">
        <v>1184</v>
      </c>
    </row>
    <row r="245" spans="1:29" ht="26.25" customHeight="1" x14ac:dyDescent="0.25">
      <c r="A245" s="26">
        <v>243</v>
      </c>
      <c r="B245" s="27" t="s">
        <v>38</v>
      </c>
      <c r="C245" s="29" t="s">
        <v>1185</v>
      </c>
      <c r="D245" s="29" t="s">
        <v>1186</v>
      </c>
      <c r="E245" s="44" t="s">
        <v>143</v>
      </c>
      <c r="F245" s="44">
        <v>1698065</v>
      </c>
      <c r="G245" s="32" t="s">
        <v>41</v>
      </c>
      <c r="H245" s="33" t="s">
        <v>58</v>
      </c>
      <c r="I245" s="29" t="s">
        <v>1187</v>
      </c>
      <c r="J245" s="29" t="s">
        <v>60</v>
      </c>
      <c r="K245" s="29" t="s">
        <v>61</v>
      </c>
      <c r="L245" s="29">
        <v>400</v>
      </c>
      <c r="M245" s="30" t="s">
        <v>1108</v>
      </c>
      <c r="N245" s="34">
        <v>44021</v>
      </c>
      <c r="O245" s="44">
        <v>47683</v>
      </c>
      <c r="P245" s="65">
        <v>44027</v>
      </c>
      <c r="Q245" s="45">
        <v>44028</v>
      </c>
      <c r="R245" s="46">
        <v>44196</v>
      </c>
      <c r="S245" s="29">
        <v>5</v>
      </c>
      <c r="T245" s="29">
        <v>15</v>
      </c>
      <c r="U245" s="29">
        <f t="shared" si="6"/>
        <v>165</v>
      </c>
      <c r="V245" s="29" t="s">
        <v>1157</v>
      </c>
      <c r="W245" s="47">
        <v>12375000</v>
      </c>
      <c r="X245" s="38">
        <f t="shared" si="7"/>
        <v>2250000</v>
      </c>
      <c r="Y245" s="29">
        <v>783</v>
      </c>
      <c r="Z245" s="29"/>
      <c r="AA245" s="29"/>
      <c r="AB245" s="40"/>
      <c r="AC245" s="48" t="s">
        <v>1188</v>
      </c>
    </row>
    <row r="246" spans="1:29" ht="22.5" customHeight="1" x14ac:dyDescent="0.25">
      <c r="A246" s="26">
        <v>244</v>
      </c>
      <c r="B246" s="27" t="s">
        <v>38</v>
      </c>
      <c r="C246" s="29" t="s">
        <v>1189</v>
      </c>
      <c r="D246" s="29" t="s">
        <v>1190</v>
      </c>
      <c r="E246" s="44" t="s">
        <v>908</v>
      </c>
      <c r="F246" s="44">
        <v>1697739</v>
      </c>
      <c r="G246" s="32" t="s">
        <v>41</v>
      </c>
      <c r="H246" s="33" t="s">
        <v>58</v>
      </c>
      <c r="I246" s="29" t="s">
        <v>1128</v>
      </c>
      <c r="J246" s="29" t="s">
        <v>910</v>
      </c>
      <c r="K246" s="29" t="s">
        <v>911</v>
      </c>
      <c r="L246" s="29">
        <v>360</v>
      </c>
      <c r="M246" s="30" t="s">
        <v>912</v>
      </c>
      <c r="N246" s="34">
        <v>44006</v>
      </c>
      <c r="O246" s="44">
        <v>47230</v>
      </c>
      <c r="P246" s="65">
        <v>44026</v>
      </c>
      <c r="Q246" s="45">
        <v>44027</v>
      </c>
      <c r="R246" s="46">
        <v>44196</v>
      </c>
      <c r="S246" s="29">
        <v>5</v>
      </c>
      <c r="T246" s="29">
        <v>16</v>
      </c>
      <c r="U246" s="29">
        <f t="shared" si="6"/>
        <v>166</v>
      </c>
      <c r="V246" s="29" t="s">
        <v>1162</v>
      </c>
      <c r="W246" s="47">
        <v>10661105</v>
      </c>
      <c r="X246" s="38">
        <f t="shared" si="7"/>
        <v>1926705.7228915661</v>
      </c>
      <c r="Y246" s="29">
        <v>788</v>
      </c>
      <c r="Z246" s="29"/>
      <c r="AA246" s="29"/>
      <c r="AB246" s="40"/>
      <c r="AC246" s="48" t="s">
        <v>1191</v>
      </c>
    </row>
    <row r="247" spans="1:29" ht="30.75" customHeight="1" x14ac:dyDescent="0.25">
      <c r="A247" s="26">
        <v>245</v>
      </c>
      <c r="B247" s="27" t="s">
        <v>38</v>
      </c>
      <c r="C247" s="29" t="s">
        <v>1192</v>
      </c>
      <c r="D247" s="29" t="s">
        <v>1193</v>
      </c>
      <c r="E247" s="44" t="s">
        <v>908</v>
      </c>
      <c r="F247" s="44">
        <v>1698589</v>
      </c>
      <c r="G247" s="32" t="s">
        <v>41</v>
      </c>
      <c r="H247" s="33" t="s">
        <v>58</v>
      </c>
      <c r="I247" s="29" t="s">
        <v>1094</v>
      </c>
      <c r="J247" s="29" t="s">
        <v>910</v>
      </c>
      <c r="K247" s="29" t="s">
        <v>911</v>
      </c>
      <c r="L247" s="29">
        <v>360</v>
      </c>
      <c r="M247" s="30" t="s">
        <v>912</v>
      </c>
      <c r="N247" s="34">
        <v>44006</v>
      </c>
      <c r="O247" s="44">
        <v>47230</v>
      </c>
      <c r="P247" s="65">
        <v>44027</v>
      </c>
      <c r="Q247" s="45">
        <v>44028</v>
      </c>
      <c r="R247" s="46">
        <v>44196</v>
      </c>
      <c r="S247" s="29">
        <v>5</v>
      </c>
      <c r="T247" s="29">
        <v>15</v>
      </c>
      <c r="U247" s="29">
        <f t="shared" si="6"/>
        <v>165</v>
      </c>
      <c r="V247" s="29" t="s">
        <v>1157</v>
      </c>
      <c r="W247" s="47">
        <v>10661118</v>
      </c>
      <c r="X247" s="38">
        <f t="shared" si="7"/>
        <v>1938385.0909090908</v>
      </c>
      <c r="Y247" s="29">
        <v>790</v>
      </c>
      <c r="Z247" s="29"/>
      <c r="AA247" s="29"/>
      <c r="AB247" s="40"/>
      <c r="AC247" s="48" t="s">
        <v>1194</v>
      </c>
    </row>
    <row r="248" spans="1:29" ht="30.75" customHeight="1" x14ac:dyDescent="0.25">
      <c r="A248" s="26">
        <v>246</v>
      </c>
      <c r="B248" s="27" t="s">
        <v>38</v>
      </c>
      <c r="C248" s="29" t="s">
        <v>1195</v>
      </c>
      <c r="D248" s="29" t="s">
        <v>1196</v>
      </c>
      <c r="E248" s="53" t="s">
        <v>200</v>
      </c>
      <c r="F248" s="44">
        <v>1699669</v>
      </c>
      <c r="G248" s="32" t="s">
        <v>41</v>
      </c>
      <c r="H248" s="33" t="s">
        <v>58</v>
      </c>
      <c r="I248" s="29" t="s">
        <v>1197</v>
      </c>
      <c r="J248" s="29" t="s">
        <v>60</v>
      </c>
      <c r="K248" s="29" t="s">
        <v>61</v>
      </c>
      <c r="L248" s="29">
        <v>405</v>
      </c>
      <c r="M248" s="30" t="s">
        <v>101</v>
      </c>
      <c r="N248" s="34">
        <v>44025</v>
      </c>
      <c r="O248" s="44">
        <v>47709</v>
      </c>
      <c r="P248" s="65">
        <v>44027</v>
      </c>
      <c r="Q248" s="45">
        <v>44028</v>
      </c>
      <c r="R248" s="46">
        <v>44196</v>
      </c>
      <c r="S248" s="29">
        <v>5</v>
      </c>
      <c r="T248" s="29">
        <v>15</v>
      </c>
      <c r="U248" s="29">
        <f t="shared" si="6"/>
        <v>165</v>
      </c>
      <c r="V248" s="29" t="s">
        <v>1157</v>
      </c>
      <c r="W248" s="47">
        <v>11550000</v>
      </c>
      <c r="X248" s="38">
        <f t="shared" si="7"/>
        <v>2100000</v>
      </c>
      <c r="Y248" s="29">
        <v>793</v>
      </c>
      <c r="Z248" s="29"/>
      <c r="AA248" s="29"/>
      <c r="AB248" s="40"/>
      <c r="AC248" s="48" t="s">
        <v>1198</v>
      </c>
    </row>
    <row r="249" spans="1:29" ht="26.25" customHeight="1" x14ac:dyDescent="0.25">
      <c r="A249" s="26">
        <v>247</v>
      </c>
      <c r="B249" s="27" t="s">
        <v>38</v>
      </c>
      <c r="C249" s="29" t="s">
        <v>1199</v>
      </c>
      <c r="D249" s="29" t="s">
        <v>1200</v>
      </c>
      <c r="E249" s="53" t="s">
        <v>200</v>
      </c>
      <c r="F249" s="44">
        <v>1700405</v>
      </c>
      <c r="G249" s="32" t="s">
        <v>41</v>
      </c>
      <c r="H249" s="33" t="s">
        <v>58</v>
      </c>
      <c r="I249" s="29" t="s">
        <v>1201</v>
      </c>
      <c r="J249" s="29" t="s">
        <v>60</v>
      </c>
      <c r="K249" s="29" t="s">
        <v>61</v>
      </c>
      <c r="L249" s="29">
        <v>405</v>
      </c>
      <c r="M249" s="30" t="s">
        <v>101</v>
      </c>
      <c r="N249" s="34">
        <v>44025</v>
      </c>
      <c r="O249" s="44">
        <v>47709</v>
      </c>
      <c r="P249" s="65">
        <v>44027</v>
      </c>
      <c r="Q249" s="45">
        <v>44028</v>
      </c>
      <c r="R249" s="46">
        <v>44196</v>
      </c>
      <c r="S249" s="29">
        <v>5</v>
      </c>
      <c r="T249" s="29">
        <v>15</v>
      </c>
      <c r="U249" s="29">
        <f t="shared" si="6"/>
        <v>165</v>
      </c>
      <c r="V249" s="29" t="s">
        <v>1157</v>
      </c>
      <c r="W249" s="47">
        <v>11550000</v>
      </c>
      <c r="X249" s="38">
        <f t="shared" si="7"/>
        <v>2100000</v>
      </c>
      <c r="Y249" s="29">
        <v>794</v>
      </c>
      <c r="Z249" s="29"/>
      <c r="AA249" s="29"/>
      <c r="AB249" s="40"/>
      <c r="AC249" s="48" t="s">
        <v>1202</v>
      </c>
    </row>
    <row r="250" spans="1:29" ht="18.75" customHeight="1" x14ac:dyDescent="0.25">
      <c r="A250" s="26">
        <v>248</v>
      </c>
      <c r="B250" s="27" t="s">
        <v>1203</v>
      </c>
      <c r="C250" s="29" t="s">
        <v>1204</v>
      </c>
      <c r="D250" s="29" t="s">
        <v>1205</v>
      </c>
      <c r="E250" s="29" t="s">
        <v>38</v>
      </c>
      <c r="F250" s="29"/>
      <c r="G250" s="28" t="s">
        <v>1206</v>
      </c>
      <c r="H250" s="28" t="s">
        <v>1207</v>
      </c>
      <c r="I250" s="29" t="s">
        <v>1208</v>
      </c>
      <c r="J250" s="29" t="s">
        <v>687</v>
      </c>
      <c r="K250" s="29" t="s">
        <v>688</v>
      </c>
      <c r="L250" s="29">
        <v>394</v>
      </c>
      <c r="M250" s="30" t="s">
        <v>1209</v>
      </c>
      <c r="N250" s="34">
        <v>44020</v>
      </c>
      <c r="O250" s="29">
        <v>48237</v>
      </c>
      <c r="P250" s="39">
        <v>44021</v>
      </c>
      <c r="Q250" s="57" t="s">
        <v>739</v>
      </c>
      <c r="R250" s="43" t="s">
        <v>739</v>
      </c>
      <c r="S250" s="29">
        <v>1</v>
      </c>
      <c r="T250" s="29">
        <v>0</v>
      </c>
      <c r="U250" s="29">
        <f t="shared" si="6"/>
        <v>30</v>
      </c>
      <c r="V250" s="29" t="s">
        <v>1210</v>
      </c>
      <c r="W250" s="28" t="s">
        <v>1211</v>
      </c>
      <c r="X250" s="38">
        <f t="shared" si="7"/>
        <v>8396759</v>
      </c>
      <c r="Y250" s="29">
        <v>787</v>
      </c>
      <c r="Z250" s="29"/>
      <c r="AA250" s="29"/>
      <c r="AB250" s="40"/>
      <c r="AC250" s="52" t="s">
        <v>1212</v>
      </c>
    </row>
    <row r="251" spans="1:29" ht="23.25" customHeight="1" x14ac:dyDescent="0.25">
      <c r="A251" s="26">
        <v>249</v>
      </c>
      <c r="B251" s="27" t="s">
        <v>38</v>
      </c>
      <c r="C251" s="29" t="s">
        <v>1213</v>
      </c>
      <c r="D251" s="29" t="s">
        <v>1214</v>
      </c>
      <c r="E251" s="53" t="s">
        <v>217</v>
      </c>
      <c r="F251" s="44">
        <v>1702370</v>
      </c>
      <c r="G251" s="32" t="s">
        <v>41</v>
      </c>
      <c r="H251" s="33" t="s">
        <v>58</v>
      </c>
      <c r="I251" s="29" t="s">
        <v>1098</v>
      </c>
      <c r="J251" s="29" t="s">
        <v>219</v>
      </c>
      <c r="K251" s="29" t="s">
        <v>220</v>
      </c>
      <c r="L251" s="29">
        <v>352</v>
      </c>
      <c r="M251" s="30" t="s">
        <v>1099</v>
      </c>
      <c r="N251" s="34">
        <v>44005</v>
      </c>
      <c r="O251" s="44">
        <v>46367</v>
      </c>
      <c r="P251" s="65">
        <v>44028</v>
      </c>
      <c r="Q251" s="45">
        <v>44029</v>
      </c>
      <c r="R251" s="46">
        <v>44196</v>
      </c>
      <c r="S251" s="29">
        <v>5</v>
      </c>
      <c r="T251" s="29">
        <v>15</v>
      </c>
      <c r="U251" s="29">
        <f t="shared" si="6"/>
        <v>165</v>
      </c>
      <c r="V251" s="29" t="s">
        <v>1157</v>
      </c>
      <c r="W251" s="47">
        <v>21046666</v>
      </c>
      <c r="X251" s="38">
        <f t="shared" si="7"/>
        <v>3826666.5454545454</v>
      </c>
      <c r="Y251" s="29">
        <v>796</v>
      </c>
      <c r="Z251" s="29"/>
      <c r="AA251" s="29"/>
      <c r="AB251" s="40"/>
      <c r="AC251" s="48" t="s">
        <v>1215</v>
      </c>
    </row>
    <row r="252" spans="1:29" ht="26.25" customHeight="1" x14ac:dyDescent="0.25">
      <c r="A252" s="26">
        <v>250</v>
      </c>
      <c r="B252" s="27" t="s">
        <v>38</v>
      </c>
      <c r="C252" s="29" t="s">
        <v>1216</v>
      </c>
      <c r="D252" s="29" t="s">
        <v>1217</v>
      </c>
      <c r="E252" s="29" t="s">
        <v>115</v>
      </c>
      <c r="F252" s="44">
        <v>1711375</v>
      </c>
      <c r="G252" s="32" t="s">
        <v>41</v>
      </c>
      <c r="H252" s="33" t="s">
        <v>58</v>
      </c>
      <c r="I252" s="29" t="s">
        <v>1218</v>
      </c>
      <c r="J252" s="29" t="s">
        <v>60</v>
      </c>
      <c r="K252" s="29" t="s">
        <v>61</v>
      </c>
      <c r="L252" s="29">
        <v>403</v>
      </c>
      <c r="M252" s="30">
        <v>0</v>
      </c>
      <c r="N252" s="34">
        <v>44025</v>
      </c>
      <c r="O252" s="44">
        <v>47907</v>
      </c>
      <c r="P252" s="65">
        <v>44033</v>
      </c>
      <c r="Q252" s="45">
        <v>44034</v>
      </c>
      <c r="R252" s="46">
        <v>44196</v>
      </c>
      <c r="S252" s="29">
        <v>5</v>
      </c>
      <c r="T252" s="29">
        <v>9</v>
      </c>
      <c r="U252" s="29">
        <f t="shared" si="6"/>
        <v>159</v>
      </c>
      <c r="V252" s="29" t="s">
        <v>1219</v>
      </c>
      <c r="W252" s="47">
        <v>34450000</v>
      </c>
      <c r="X252" s="38">
        <f t="shared" si="7"/>
        <v>6500000</v>
      </c>
      <c r="Y252" s="29">
        <v>801</v>
      </c>
      <c r="Z252" s="29"/>
      <c r="AA252" s="29"/>
      <c r="AB252" s="40"/>
      <c r="AC252" s="48" t="s">
        <v>1220</v>
      </c>
    </row>
    <row r="253" spans="1:29" ht="41.25" customHeight="1" x14ac:dyDescent="0.25">
      <c r="A253" s="26">
        <v>251</v>
      </c>
      <c r="B253" s="27" t="s">
        <v>38</v>
      </c>
      <c r="C253" s="29" t="s">
        <v>1221</v>
      </c>
      <c r="D253" s="29" t="s">
        <v>1222</v>
      </c>
      <c r="E253" s="53" t="s">
        <v>250</v>
      </c>
      <c r="F253" s="44">
        <v>1710587</v>
      </c>
      <c r="G253" s="32" t="s">
        <v>41</v>
      </c>
      <c r="H253" s="33" t="s">
        <v>58</v>
      </c>
      <c r="I253" s="29" t="s">
        <v>1223</v>
      </c>
      <c r="J253" s="29" t="s">
        <v>60</v>
      </c>
      <c r="K253" s="29" t="s">
        <v>61</v>
      </c>
      <c r="L253" s="29">
        <v>345</v>
      </c>
      <c r="M253" s="30">
        <v>0</v>
      </c>
      <c r="N253" s="34">
        <v>44005</v>
      </c>
      <c r="O253" s="44">
        <v>46369</v>
      </c>
      <c r="P253" s="65">
        <v>44033</v>
      </c>
      <c r="Q253" s="45">
        <v>44034</v>
      </c>
      <c r="R253" s="46">
        <v>44196</v>
      </c>
      <c r="S253" s="29">
        <v>5</v>
      </c>
      <c r="T253" s="29">
        <v>0</v>
      </c>
      <c r="U253" s="29">
        <f t="shared" si="6"/>
        <v>150</v>
      </c>
      <c r="V253" s="29" t="s">
        <v>1219</v>
      </c>
      <c r="W253" s="47">
        <v>40208000</v>
      </c>
      <c r="X253" s="38">
        <f t="shared" si="7"/>
        <v>8041599.9999999991</v>
      </c>
      <c r="Y253" s="29">
        <v>798</v>
      </c>
      <c r="Z253" s="29"/>
      <c r="AA253" s="29"/>
      <c r="AB253" s="40"/>
      <c r="AC253" s="48" t="s">
        <v>1224</v>
      </c>
    </row>
    <row r="254" spans="1:29" ht="28.5" customHeight="1" x14ac:dyDescent="0.25">
      <c r="A254" s="26">
        <v>252</v>
      </c>
      <c r="B254" s="27" t="s">
        <v>38</v>
      </c>
      <c r="C254" s="29" t="s">
        <v>1225</v>
      </c>
      <c r="D254" s="29" t="s">
        <v>465</v>
      </c>
      <c r="E254" s="53" t="s">
        <v>250</v>
      </c>
      <c r="F254" s="44">
        <v>1711646</v>
      </c>
      <c r="G254" s="32" t="s">
        <v>41</v>
      </c>
      <c r="H254" s="33" t="s">
        <v>58</v>
      </c>
      <c r="I254" s="29" t="s">
        <v>1226</v>
      </c>
      <c r="J254" s="29" t="s">
        <v>60</v>
      </c>
      <c r="K254" s="29" t="s">
        <v>61</v>
      </c>
      <c r="L254" s="29">
        <v>401</v>
      </c>
      <c r="M254" s="30" t="s">
        <v>1172</v>
      </c>
      <c r="N254" s="34">
        <v>44021</v>
      </c>
      <c r="O254" s="44">
        <v>47520</v>
      </c>
      <c r="P254" s="65">
        <v>44033</v>
      </c>
      <c r="Q254" s="45">
        <v>44034</v>
      </c>
      <c r="R254" s="46">
        <v>44196</v>
      </c>
      <c r="S254" s="29">
        <v>5</v>
      </c>
      <c r="T254" s="29">
        <v>9</v>
      </c>
      <c r="U254" s="29">
        <f t="shared" si="6"/>
        <v>159</v>
      </c>
      <c r="V254" s="29" t="s">
        <v>1219</v>
      </c>
      <c r="W254" s="47">
        <v>30933333</v>
      </c>
      <c r="X254" s="38">
        <f t="shared" si="7"/>
        <v>5836477.9245283017</v>
      </c>
      <c r="Y254" s="29">
        <v>800</v>
      </c>
      <c r="Z254" s="29"/>
      <c r="AA254" s="29"/>
      <c r="AB254" s="40"/>
      <c r="AC254" s="48" t="s">
        <v>1227</v>
      </c>
    </row>
    <row r="255" spans="1:29" ht="27.75" customHeight="1" x14ac:dyDescent="0.25">
      <c r="A255" s="26">
        <v>253</v>
      </c>
      <c r="B255" s="27" t="s">
        <v>38</v>
      </c>
      <c r="C255" s="29" t="s">
        <v>1228</v>
      </c>
      <c r="D255" s="29" t="s">
        <v>1229</v>
      </c>
      <c r="E255" s="53" t="s">
        <v>250</v>
      </c>
      <c r="F255" s="44">
        <v>1711360</v>
      </c>
      <c r="G255" s="32" t="s">
        <v>41</v>
      </c>
      <c r="H255" s="33" t="s">
        <v>58</v>
      </c>
      <c r="I255" s="29" t="s">
        <v>1230</v>
      </c>
      <c r="J255" s="29" t="s">
        <v>60</v>
      </c>
      <c r="K255" s="29" t="s">
        <v>61</v>
      </c>
      <c r="L255" s="29">
        <v>418</v>
      </c>
      <c r="M255" s="30" t="s">
        <v>1231</v>
      </c>
      <c r="N255" s="34">
        <v>44033</v>
      </c>
      <c r="O255" s="44">
        <v>48307</v>
      </c>
      <c r="P255" s="65">
        <v>44033</v>
      </c>
      <c r="Q255" s="45">
        <v>44034</v>
      </c>
      <c r="R255" s="46">
        <v>44196</v>
      </c>
      <c r="S255" s="29">
        <v>5</v>
      </c>
      <c r="T255" s="29">
        <v>9</v>
      </c>
      <c r="U255" s="29">
        <f t="shared" si="6"/>
        <v>159</v>
      </c>
      <c r="V255" s="29" t="s">
        <v>1219</v>
      </c>
      <c r="W255" s="47">
        <v>41600000</v>
      </c>
      <c r="X255" s="38">
        <f t="shared" si="7"/>
        <v>7849056.6037735855</v>
      </c>
      <c r="Y255" s="29">
        <v>799</v>
      </c>
      <c r="Z255" s="29"/>
      <c r="AA255" s="29"/>
      <c r="AB255" s="40"/>
      <c r="AC255" s="48" t="s">
        <v>1232</v>
      </c>
    </row>
    <row r="256" spans="1:29" ht="28.5" customHeight="1" x14ac:dyDescent="0.25">
      <c r="A256" s="26">
        <v>254</v>
      </c>
      <c r="B256" s="27" t="s">
        <v>38</v>
      </c>
      <c r="C256" s="29" t="s">
        <v>1233</v>
      </c>
      <c r="D256" s="29" t="s">
        <v>1234</v>
      </c>
      <c r="E256" s="53" t="s">
        <v>339</v>
      </c>
      <c r="F256" s="44">
        <v>1712565</v>
      </c>
      <c r="G256" s="32" t="s">
        <v>41</v>
      </c>
      <c r="H256" s="33" t="s">
        <v>58</v>
      </c>
      <c r="I256" s="29" t="s">
        <v>1235</v>
      </c>
      <c r="J256" s="29" t="s">
        <v>60</v>
      </c>
      <c r="K256" s="29" t="s">
        <v>61</v>
      </c>
      <c r="L256" s="29">
        <v>429</v>
      </c>
      <c r="M256" s="30" t="s">
        <v>1236</v>
      </c>
      <c r="N256" s="34">
        <v>44033</v>
      </c>
      <c r="O256" s="44">
        <v>48296</v>
      </c>
      <c r="P256" s="64">
        <v>44033</v>
      </c>
      <c r="Q256" s="45">
        <v>44034</v>
      </c>
      <c r="R256" s="46">
        <v>44196</v>
      </c>
      <c r="S256" s="29">
        <v>5</v>
      </c>
      <c r="T256" s="29">
        <v>9</v>
      </c>
      <c r="U256" s="29">
        <f t="shared" si="6"/>
        <v>159</v>
      </c>
      <c r="V256" s="29" t="s">
        <v>1237</v>
      </c>
      <c r="W256" s="47">
        <v>31466667</v>
      </c>
      <c r="X256" s="38">
        <f t="shared" si="7"/>
        <v>5937106.9811320752</v>
      </c>
      <c r="Y256" s="29">
        <v>802</v>
      </c>
      <c r="Z256" s="29"/>
      <c r="AA256" s="29"/>
      <c r="AB256" s="40"/>
      <c r="AC256" s="48" t="s">
        <v>1238</v>
      </c>
    </row>
    <row r="257" spans="1:29" ht="27.75" customHeight="1" x14ac:dyDescent="0.25">
      <c r="A257" s="26">
        <v>255</v>
      </c>
      <c r="B257" s="27" t="s">
        <v>38</v>
      </c>
      <c r="C257" s="29" t="s">
        <v>1239</v>
      </c>
      <c r="D257" s="29" t="s">
        <v>493</v>
      </c>
      <c r="E257" s="29" t="s">
        <v>494</v>
      </c>
      <c r="F257" s="44">
        <v>1714173</v>
      </c>
      <c r="G257" s="32" t="s">
        <v>41</v>
      </c>
      <c r="H257" s="33" t="s">
        <v>58</v>
      </c>
      <c r="I257" s="29" t="s">
        <v>1240</v>
      </c>
      <c r="J257" s="29" t="s">
        <v>60</v>
      </c>
      <c r="K257" s="29" t="s">
        <v>61</v>
      </c>
      <c r="L257" s="29">
        <v>419</v>
      </c>
      <c r="M257" s="30">
        <v>0</v>
      </c>
      <c r="N257" s="34">
        <v>44033</v>
      </c>
      <c r="O257" s="44">
        <v>42420</v>
      </c>
      <c r="P257" s="64">
        <v>44034</v>
      </c>
      <c r="Q257" s="45">
        <v>44035</v>
      </c>
      <c r="R257" s="46">
        <v>44196</v>
      </c>
      <c r="S257" s="29">
        <v>5</v>
      </c>
      <c r="T257" s="29">
        <v>8</v>
      </c>
      <c r="U257" s="29">
        <f t="shared" si="6"/>
        <v>158</v>
      </c>
      <c r="V257" s="29" t="s">
        <v>1078</v>
      </c>
      <c r="W257" s="47">
        <v>34233333</v>
      </c>
      <c r="X257" s="38">
        <f t="shared" si="7"/>
        <v>6499999.936708861</v>
      </c>
      <c r="Y257" s="29">
        <v>803</v>
      </c>
      <c r="Z257" s="29"/>
      <c r="AA257" s="29"/>
      <c r="AB257" s="40"/>
      <c r="AC257" s="48" t="s">
        <v>1241</v>
      </c>
    </row>
    <row r="258" spans="1:29" ht="24" customHeight="1" x14ac:dyDescent="0.25">
      <c r="A258" s="26">
        <v>256</v>
      </c>
      <c r="B258" s="27" t="s">
        <v>38</v>
      </c>
      <c r="C258" s="29" t="s">
        <v>1242</v>
      </c>
      <c r="D258" s="29" t="s">
        <v>1243</v>
      </c>
      <c r="E258" s="44" t="s">
        <v>86</v>
      </c>
      <c r="F258" s="44">
        <v>1714923</v>
      </c>
      <c r="G258" s="32" t="s">
        <v>41</v>
      </c>
      <c r="H258" s="33" t="s">
        <v>58</v>
      </c>
      <c r="I258" s="29" t="s">
        <v>1244</v>
      </c>
      <c r="J258" s="29" t="s">
        <v>60</v>
      </c>
      <c r="K258" s="29" t="s">
        <v>61</v>
      </c>
      <c r="L258" s="29">
        <v>423</v>
      </c>
      <c r="M258" s="30">
        <v>0</v>
      </c>
      <c r="N258" s="34">
        <v>44033</v>
      </c>
      <c r="O258" s="44">
        <v>46401</v>
      </c>
      <c r="P258" s="64">
        <v>44034</v>
      </c>
      <c r="Q258" s="45">
        <v>44035</v>
      </c>
      <c r="R258" s="46">
        <v>44196</v>
      </c>
      <c r="S258" s="29">
        <v>5</v>
      </c>
      <c r="T258" s="29">
        <v>8</v>
      </c>
      <c r="U258" s="29">
        <f t="shared" si="6"/>
        <v>158</v>
      </c>
      <c r="V258" s="29" t="s">
        <v>1237</v>
      </c>
      <c r="W258" s="47">
        <v>39705400</v>
      </c>
      <c r="X258" s="38">
        <f t="shared" si="7"/>
        <v>7539000</v>
      </c>
      <c r="Y258" s="29">
        <v>804</v>
      </c>
      <c r="Z258" s="29"/>
      <c r="AA258" s="29"/>
      <c r="AB258" s="40"/>
      <c r="AC258" s="48" t="s">
        <v>1245</v>
      </c>
    </row>
    <row r="259" spans="1:29" ht="16.5" customHeight="1" x14ac:dyDescent="0.25">
      <c r="A259" s="26">
        <v>257</v>
      </c>
      <c r="B259" s="27" t="s">
        <v>1246</v>
      </c>
      <c r="C259" s="29" t="s">
        <v>1247</v>
      </c>
      <c r="D259" s="29" t="s">
        <v>1248</v>
      </c>
      <c r="E259" s="29" t="s">
        <v>38</v>
      </c>
      <c r="F259" s="29"/>
      <c r="G259" s="32" t="s">
        <v>1250</v>
      </c>
      <c r="H259" s="29" t="s">
        <v>1251</v>
      </c>
      <c r="I259" s="29" t="s">
        <v>1252</v>
      </c>
      <c r="J259" s="29" t="s">
        <v>60</v>
      </c>
      <c r="K259" s="29" t="s">
        <v>61</v>
      </c>
      <c r="L259" s="29">
        <v>370</v>
      </c>
      <c r="M259" s="30" t="s">
        <v>1253</v>
      </c>
      <c r="N259" s="34">
        <v>44013</v>
      </c>
      <c r="O259" s="28">
        <v>47976</v>
      </c>
      <c r="P259" s="39">
        <v>44036</v>
      </c>
      <c r="Q259" s="57">
        <v>44047</v>
      </c>
      <c r="R259" s="36">
        <v>44289</v>
      </c>
      <c r="S259" s="29">
        <v>8</v>
      </c>
      <c r="T259" s="29">
        <v>0</v>
      </c>
      <c r="U259" s="29">
        <f t="shared" ref="U259:U322" si="8">S259*30+T259</f>
        <v>240</v>
      </c>
      <c r="V259" s="29" t="s">
        <v>1254</v>
      </c>
      <c r="W259" s="29" t="s">
        <v>1249</v>
      </c>
      <c r="X259" s="38">
        <f t="shared" si="7"/>
        <v>23102595.375</v>
      </c>
      <c r="Y259" s="29">
        <v>814</v>
      </c>
      <c r="Z259" s="29"/>
      <c r="AA259" s="29"/>
      <c r="AB259" s="40"/>
      <c r="AC259" s="52" t="s">
        <v>1255</v>
      </c>
    </row>
    <row r="260" spans="1:29" ht="24" customHeight="1" x14ac:dyDescent="0.25">
      <c r="A260" s="26">
        <v>258</v>
      </c>
      <c r="B260" s="27" t="s">
        <v>1256</v>
      </c>
      <c r="C260" s="29" t="s">
        <v>1257</v>
      </c>
      <c r="D260" s="29" t="s">
        <v>1258</v>
      </c>
      <c r="E260" s="29" t="s">
        <v>38</v>
      </c>
      <c r="F260" s="29"/>
      <c r="G260" s="32" t="s">
        <v>717</v>
      </c>
      <c r="H260" s="33" t="s">
        <v>825</v>
      </c>
      <c r="I260" s="29" t="s">
        <v>1259</v>
      </c>
      <c r="J260" s="29" t="s">
        <v>60</v>
      </c>
      <c r="K260" s="29" t="s">
        <v>61</v>
      </c>
      <c r="L260" s="29">
        <v>411</v>
      </c>
      <c r="M260" s="30" t="s">
        <v>1260</v>
      </c>
      <c r="N260" s="34">
        <v>44027</v>
      </c>
      <c r="O260" s="28">
        <v>48557</v>
      </c>
      <c r="P260" s="39">
        <v>44041</v>
      </c>
      <c r="Q260" s="45">
        <v>44043</v>
      </c>
      <c r="R260" s="36">
        <v>44158</v>
      </c>
      <c r="S260" s="29">
        <v>4</v>
      </c>
      <c r="T260" s="29">
        <v>0</v>
      </c>
      <c r="U260" s="29">
        <f t="shared" si="8"/>
        <v>120</v>
      </c>
      <c r="V260" s="29" t="s">
        <v>733</v>
      </c>
      <c r="W260" s="28" t="s">
        <v>1261</v>
      </c>
      <c r="X260" s="38">
        <f t="shared" si="7"/>
        <v>6132583.25</v>
      </c>
      <c r="Y260" s="29">
        <v>805</v>
      </c>
      <c r="Z260" s="29"/>
      <c r="AA260" s="29"/>
      <c r="AB260" s="40"/>
      <c r="AC260" s="52" t="s">
        <v>1262</v>
      </c>
    </row>
    <row r="261" spans="1:29" ht="27.75" customHeight="1" x14ac:dyDescent="0.25">
      <c r="A261" s="26">
        <v>259</v>
      </c>
      <c r="B261" s="27" t="s">
        <v>38</v>
      </c>
      <c r="C261" s="29" t="s">
        <v>1263</v>
      </c>
      <c r="D261" s="29" t="s">
        <v>516</v>
      </c>
      <c r="E261" s="53" t="s">
        <v>517</v>
      </c>
      <c r="F261" s="44">
        <v>1733770</v>
      </c>
      <c r="G261" s="32" t="s">
        <v>41</v>
      </c>
      <c r="H261" s="33" t="s">
        <v>58</v>
      </c>
      <c r="I261" s="29" t="s">
        <v>1264</v>
      </c>
      <c r="J261" s="29" t="s">
        <v>60</v>
      </c>
      <c r="K261" s="29" t="s">
        <v>61</v>
      </c>
      <c r="L261" s="29">
        <v>437</v>
      </c>
      <c r="M261" s="30" t="s">
        <v>1265</v>
      </c>
      <c r="N261" s="34">
        <v>44041</v>
      </c>
      <c r="O261" s="44">
        <v>48190</v>
      </c>
      <c r="P261" s="64">
        <v>44041</v>
      </c>
      <c r="Q261" s="45">
        <v>44042</v>
      </c>
      <c r="R261" s="46">
        <v>44196</v>
      </c>
      <c r="S261" s="29">
        <v>5</v>
      </c>
      <c r="T261" s="29">
        <v>1</v>
      </c>
      <c r="U261" s="29">
        <f t="shared" si="8"/>
        <v>151</v>
      </c>
      <c r="V261" s="29" t="s">
        <v>1266</v>
      </c>
      <c r="W261" s="47" t="s">
        <v>1267</v>
      </c>
      <c r="X261" s="38" t="e">
        <f t="shared" si="7"/>
        <v>#VALUE!</v>
      </c>
      <c r="Y261" s="29">
        <v>808</v>
      </c>
      <c r="Z261" s="29"/>
      <c r="AA261" s="29"/>
      <c r="AB261" s="40"/>
      <c r="AC261" s="48" t="s">
        <v>1268</v>
      </c>
    </row>
    <row r="262" spans="1:29" ht="25.5" customHeight="1" x14ac:dyDescent="0.25">
      <c r="A262" s="26">
        <v>260</v>
      </c>
      <c r="B262" s="27" t="s">
        <v>38</v>
      </c>
      <c r="C262" s="29" t="s">
        <v>1269</v>
      </c>
      <c r="D262" s="29" t="s">
        <v>1270</v>
      </c>
      <c r="E262" s="53" t="s">
        <v>250</v>
      </c>
      <c r="F262" s="44">
        <v>1737972</v>
      </c>
      <c r="G262" s="32" t="s">
        <v>41</v>
      </c>
      <c r="H262" s="33" t="s">
        <v>58</v>
      </c>
      <c r="I262" s="29" t="s">
        <v>1271</v>
      </c>
      <c r="J262" s="29" t="s">
        <v>60</v>
      </c>
      <c r="K262" s="29" t="s">
        <v>61</v>
      </c>
      <c r="L262" s="29">
        <v>440</v>
      </c>
      <c r="M262" s="30" t="s">
        <v>1272</v>
      </c>
      <c r="N262" s="34">
        <v>44042</v>
      </c>
      <c r="O262" s="44">
        <v>47677</v>
      </c>
      <c r="P262" s="64">
        <v>44043</v>
      </c>
      <c r="Q262" s="45">
        <v>44046</v>
      </c>
      <c r="R262" s="46">
        <v>44196</v>
      </c>
      <c r="S262" s="29">
        <v>4</v>
      </c>
      <c r="T262" s="29">
        <v>29</v>
      </c>
      <c r="U262" s="29">
        <f t="shared" si="8"/>
        <v>149</v>
      </c>
      <c r="V262" s="29" t="s">
        <v>1273</v>
      </c>
      <c r="W262" s="47">
        <v>35263334</v>
      </c>
      <c r="X262" s="38">
        <f t="shared" ref="X262:X325" si="9">W262/U262*30</f>
        <v>7100000.1342281885</v>
      </c>
      <c r="Y262" s="29">
        <v>809</v>
      </c>
      <c r="Z262" s="29"/>
      <c r="AA262" s="29"/>
      <c r="AB262" s="40"/>
      <c r="AC262" s="48" t="s">
        <v>1274</v>
      </c>
    </row>
    <row r="263" spans="1:29" ht="23.25" customHeight="1" x14ac:dyDescent="0.25">
      <c r="A263" s="26">
        <v>261</v>
      </c>
      <c r="B263" s="27" t="s">
        <v>38</v>
      </c>
      <c r="C263" s="29" t="s">
        <v>1275</v>
      </c>
      <c r="D263" s="29" t="s">
        <v>1276</v>
      </c>
      <c r="E263" s="44" t="s">
        <v>132</v>
      </c>
      <c r="F263" s="44">
        <v>1738628</v>
      </c>
      <c r="G263" s="32" t="s">
        <v>41</v>
      </c>
      <c r="H263" s="33" t="s">
        <v>58</v>
      </c>
      <c r="I263" s="29" t="s">
        <v>1277</v>
      </c>
      <c r="J263" s="29" t="s">
        <v>60</v>
      </c>
      <c r="K263" s="29" t="s">
        <v>61</v>
      </c>
      <c r="L263" s="29">
        <v>421</v>
      </c>
      <c r="M263" s="30" t="s">
        <v>1278</v>
      </c>
      <c r="N263" s="34">
        <v>44033</v>
      </c>
      <c r="O263" s="44">
        <v>48146</v>
      </c>
      <c r="P263" s="64">
        <v>44043</v>
      </c>
      <c r="Q263" s="45">
        <v>44046</v>
      </c>
      <c r="R263" s="46">
        <v>44196</v>
      </c>
      <c r="S263" s="29">
        <v>4</v>
      </c>
      <c r="T263" s="29">
        <v>29</v>
      </c>
      <c r="U263" s="29">
        <f t="shared" si="8"/>
        <v>149</v>
      </c>
      <c r="V263" s="29" t="s">
        <v>1273</v>
      </c>
      <c r="W263" s="47">
        <v>20883224</v>
      </c>
      <c r="X263" s="38">
        <f t="shared" si="9"/>
        <v>4204675.9731543623</v>
      </c>
      <c r="Y263" s="29">
        <v>811</v>
      </c>
      <c r="Z263" s="29"/>
      <c r="AA263" s="29"/>
      <c r="AB263" s="40"/>
      <c r="AC263" s="48" t="s">
        <v>1279</v>
      </c>
    </row>
    <row r="264" spans="1:29" ht="27" customHeight="1" x14ac:dyDescent="0.25">
      <c r="A264" s="26">
        <v>262</v>
      </c>
      <c r="B264" s="27" t="s">
        <v>38</v>
      </c>
      <c r="C264" s="29" t="s">
        <v>1280</v>
      </c>
      <c r="D264" s="29" t="s">
        <v>1281</v>
      </c>
      <c r="E264" s="44" t="s">
        <v>571</v>
      </c>
      <c r="F264" s="44">
        <v>1738433</v>
      </c>
      <c r="G264" s="32" t="s">
        <v>41</v>
      </c>
      <c r="H264" s="33" t="s">
        <v>58</v>
      </c>
      <c r="I264" s="29" t="s">
        <v>1282</v>
      </c>
      <c r="J264" s="29" t="s">
        <v>60</v>
      </c>
      <c r="K264" s="29" t="s">
        <v>61</v>
      </c>
      <c r="L264" s="29">
        <v>422</v>
      </c>
      <c r="M264" s="30" t="s">
        <v>1283</v>
      </c>
      <c r="N264" s="34">
        <v>44033</v>
      </c>
      <c r="O264" s="44">
        <v>48244</v>
      </c>
      <c r="P264" s="64">
        <v>44043</v>
      </c>
      <c r="Q264" s="45">
        <v>44046</v>
      </c>
      <c r="R264" s="46">
        <v>44196</v>
      </c>
      <c r="S264" s="29">
        <v>4</v>
      </c>
      <c r="T264" s="29">
        <v>29</v>
      </c>
      <c r="U264" s="29">
        <f t="shared" si="8"/>
        <v>149</v>
      </c>
      <c r="V264" s="29" t="s">
        <v>1273</v>
      </c>
      <c r="W264" s="47">
        <v>14823166</v>
      </c>
      <c r="X264" s="38">
        <f t="shared" si="9"/>
        <v>2984530.0671140943</v>
      </c>
      <c r="Y264" s="29">
        <v>810</v>
      </c>
      <c r="Z264" s="29"/>
      <c r="AA264" s="29"/>
      <c r="AB264" s="40"/>
      <c r="AC264" s="48" t="s">
        <v>1284</v>
      </c>
    </row>
    <row r="265" spans="1:29" ht="30" customHeight="1" x14ac:dyDescent="0.25">
      <c r="A265" s="26">
        <v>263</v>
      </c>
      <c r="B265" s="27" t="s">
        <v>38</v>
      </c>
      <c r="C265" s="29" t="s">
        <v>1285</v>
      </c>
      <c r="D265" s="29" t="s">
        <v>1286</v>
      </c>
      <c r="E265" s="44" t="s">
        <v>86</v>
      </c>
      <c r="F265" s="44">
        <v>1744386</v>
      </c>
      <c r="G265" s="32" t="s">
        <v>41</v>
      </c>
      <c r="H265" s="33" t="s">
        <v>58</v>
      </c>
      <c r="I265" s="29" t="s">
        <v>1287</v>
      </c>
      <c r="J265" s="29" t="s">
        <v>60</v>
      </c>
      <c r="K265" s="29" t="s">
        <v>61</v>
      </c>
      <c r="L265" s="29">
        <v>412</v>
      </c>
      <c r="M265" s="30" t="s">
        <v>1288</v>
      </c>
      <c r="N265" s="34">
        <v>44029</v>
      </c>
      <c r="O265" s="44">
        <v>48213</v>
      </c>
      <c r="P265" s="44" t="s">
        <v>1289</v>
      </c>
      <c r="Q265" s="57">
        <v>44047</v>
      </c>
      <c r="R265" s="46">
        <v>44196</v>
      </c>
      <c r="S265" s="29">
        <v>4</v>
      </c>
      <c r="T265" s="29">
        <v>28</v>
      </c>
      <c r="U265" s="29">
        <f t="shared" si="8"/>
        <v>148</v>
      </c>
      <c r="V265" s="29" t="s">
        <v>1290</v>
      </c>
      <c r="W265" s="47">
        <v>32412000</v>
      </c>
      <c r="X265" s="38">
        <f t="shared" si="9"/>
        <v>6570000</v>
      </c>
      <c r="Y265" s="29">
        <v>812</v>
      </c>
      <c r="Z265" s="29"/>
      <c r="AA265" s="29"/>
      <c r="AB265" s="40"/>
      <c r="AC265" s="48" t="s">
        <v>1291</v>
      </c>
    </row>
    <row r="266" spans="1:29" ht="26.25" customHeight="1" x14ac:dyDescent="0.25">
      <c r="A266" s="26">
        <v>264</v>
      </c>
      <c r="B266" s="27" t="s">
        <v>38</v>
      </c>
      <c r="C266" s="29" t="s">
        <v>1292</v>
      </c>
      <c r="D266" s="29" t="s">
        <v>1293</v>
      </c>
      <c r="E266" s="53" t="s">
        <v>217</v>
      </c>
      <c r="F266" s="44">
        <v>1746728</v>
      </c>
      <c r="G266" s="32" t="s">
        <v>41</v>
      </c>
      <c r="H266" s="33" t="s">
        <v>58</v>
      </c>
      <c r="I266" s="29" t="s">
        <v>1294</v>
      </c>
      <c r="J266" s="29" t="s">
        <v>219</v>
      </c>
      <c r="K266" s="29" t="s">
        <v>220</v>
      </c>
      <c r="L266" s="29">
        <v>441</v>
      </c>
      <c r="M266" s="30" t="s">
        <v>898</v>
      </c>
      <c r="N266" s="34">
        <v>44043</v>
      </c>
      <c r="O266" s="44">
        <v>46057</v>
      </c>
      <c r="P266" s="44" t="s">
        <v>1295</v>
      </c>
      <c r="Q266" s="45">
        <v>44048</v>
      </c>
      <c r="R266" s="46">
        <v>44196</v>
      </c>
      <c r="S266" s="29">
        <v>4</v>
      </c>
      <c r="T266" s="29">
        <v>27</v>
      </c>
      <c r="U266" s="29">
        <f t="shared" si="8"/>
        <v>147</v>
      </c>
      <c r="V266" s="29" t="s">
        <v>1296</v>
      </c>
      <c r="W266" s="47">
        <v>22775939</v>
      </c>
      <c r="X266" s="38">
        <f t="shared" si="9"/>
        <v>4648150.8163265307</v>
      </c>
      <c r="Y266" s="29">
        <v>815</v>
      </c>
      <c r="Z266" s="29"/>
      <c r="AA266" s="29"/>
      <c r="AB266" s="40"/>
      <c r="AC266" s="48" t="s">
        <v>1297</v>
      </c>
    </row>
    <row r="267" spans="1:29" ht="24.75" customHeight="1" x14ac:dyDescent="0.25">
      <c r="A267" s="26">
        <v>265</v>
      </c>
      <c r="B267" s="27" t="s">
        <v>38</v>
      </c>
      <c r="C267" s="29" t="s">
        <v>1298</v>
      </c>
      <c r="D267" s="29" t="s">
        <v>1299</v>
      </c>
      <c r="E267" s="29" t="s">
        <v>115</v>
      </c>
      <c r="F267" s="44">
        <v>1748421</v>
      </c>
      <c r="G267" s="32" t="s">
        <v>41</v>
      </c>
      <c r="H267" s="33" t="s">
        <v>58</v>
      </c>
      <c r="I267" s="29" t="s">
        <v>1300</v>
      </c>
      <c r="J267" s="29" t="s">
        <v>60</v>
      </c>
      <c r="K267" s="29" t="s">
        <v>61</v>
      </c>
      <c r="L267" s="29">
        <v>451</v>
      </c>
      <c r="M267" s="30" t="s">
        <v>1301</v>
      </c>
      <c r="N267" s="34" t="s">
        <v>1302</v>
      </c>
      <c r="O267" s="44">
        <v>48192</v>
      </c>
      <c r="P267" s="44" t="s">
        <v>1303</v>
      </c>
      <c r="Q267" s="45">
        <v>44049</v>
      </c>
      <c r="R267" s="46">
        <v>44196</v>
      </c>
      <c r="S267" s="29">
        <v>4</v>
      </c>
      <c r="T267" s="29">
        <v>27</v>
      </c>
      <c r="U267" s="29">
        <f t="shared" si="8"/>
        <v>147</v>
      </c>
      <c r="V267" s="29" t="s">
        <v>1296</v>
      </c>
      <c r="W267" s="47">
        <v>29200000</v>
      </c>
      <c r="X267" s="38">
        <f t="shared" si="9"/>
        <v>5959183.6734693879</v>
      </c>
      <c r="Y267" s="29">
        <v>819</v>
      </c>
      <c r="Z267" s="29"/>
      <c r="AA267" s="29"/>
      <c r="AB267" s="40"/>
      <c r="AC267" s="48" t="s">
        <v>1304</v>
      </c>
    </row>
    <row r="268" spans="1:29" ht="27.75" customHeight="1" x14ac:dyDescent="0.25">
      <c r="A268" s="26">
        <v>266</v>
      </c>
      <c r="B268" s="27" t="s">
        <v>38</v>
      </c>
      <c r="C268" s="29" t="s">
        <v>1305</v>
      </c>
      <c r="D268" s="29" t="s">
        <v>1306</v>
      </c>
      <c r="E268" s="53" t="s">
        <v>530</v>
      </c>
      <c r="F268" s="44">
        <v>1747828</v>
      </c>
      <c r="G268" s="32" t="s">
        <v>41</v>
      </c>
      <c r="H268" s="33" t="s">
        <v>58</v>
      </c>
      <c r="I268" s="29" t="s">
        <v>531</v>
      </c>
      <c r="J268" s="29" t="s">
        <v>60</v>
      </c>
      <c r="K268" s="29" t="s">
        <v>61</v>
      </c>
      <c r="L268" s="29">
        <v>424</v>
      </c>
      <c r="M268" s="30" t="s">
        <v>1283</v>
      </c>
      <c r="N268" s="34">
        <v>44033</v>
      </c>
      <c r="O268" s="44">
        <v>48239</v>
      </c>
      <c r="P268" s="44" t="s">
        <v>1295</v>
      </c>
      <c r="Q268" s="45">
        <v>44048</v>
      </c>
      <c r="R268" s="46">
        <v>44196</v>
      </c>
      <c r="S268" s="29">
        <v>4</v>
      </c>
      <c r="T268" s="29">
        <v>26</v>
      </c>
      <c r="U268" s="29">
        <f t="shared" si="8"/>
        <v>146</v>
      </c>
      <c r="V268" s="29" t="s">
        <v>1307</v>
      </c>
      <c r="W268" s="47">
        <v>14624196</v>
      </c>
      <c r="X268" s="38">
        <f t="shared" si="9"/>
        <v>3004971.780821918</v>
      </c>
      <c r="Y268" s="29">
        <v>818</v>
      </c>
      <c r="Z268" s="29"/>
      <c r="AA268" s="29"/>
      <c r="AB268" s="40"/>
      <c r="AC268" s="48" t="s">
        <v>1308</v>
      </c>
    </row>
    <row r="269" spans="1:29" ht="26.25" customHeight="1" x14ac:dyDescent="0.25">
      <c r="A269" s="26">
        <v>267</v>
      </c>
      <c r="B269" s="27" t="s">
        <v>38</v>
      </c>
      <c r="C269" s="29" t="s">
        <v>1309</v>
      </c>
      <c r="D269" s="29" t="s">
        <v>1310</v>
      </c>
      <c r="E269" s="44" t="s">
        <v>1311</v>
      </c>
      <c r="F269" s="44">
        <v>1747645</v>
      </c>
      <c r="G269" s="32" t="s">
        <v>41</v>
      </c>
      <c r="H269" s="33" t="s">
        <v>58</v>
      </c>
      <c r="I269" s="29" t="s">
        <v>1312</v>
      </c>
      <c r="J269" s="29" t="s">
        <v>60</v>
      </c>
      <c r="K269" s="29" t="s">
        <v>61</v>
      </c>
      <c r="L269" s="29">
        <v>442</v>
      </c>
      <c r="M269" s="30" t="s">
        <v>1313</v>
      </c>
      <c r="N269" s="34">
        <v>44043</v>
      </c>
      <c r="O269" s="44">
        <v>48756</v>
      </c>
      <c r="P269" s="44" t="s">
        <v>1295</v>
      </c>
      <c r="Q269" s="45">
        <v>44048</v>
      </c>
      <c r="R269" s="46">
        <v>44196</v>
      </c>
      <c r="S269" s="29">
        <v>4</v>
      </c>
      <c r="T269" s="29">
        <v>26</v>
      </c>
      <c r="U269" s="29">
        <f t="shared" si="8"/>
        <v>146</v>
      </c>
      <c r="V269" s="29" t="s">
        <v>1307</v>
      </c>
      <c r="W269" s="47">
        <v>13230000</v>
      </c>
      <c r="X269" s="38">
        <f t="shared" si="9"/>
        <v>2718493.1506849313</v>
      </c>
      <c r="Y269" s="29">
        <v>817</v>
      </c>
      <c r="Z269" s="29"/>
      <c r="AA269" s="29"/>
      <c r="AB269" s="40"/>
      <c r="AC269" s="48" t="s">
        <v>1314</v>
      </c>
    </row>
    <row r="270" spans="1:29" ht="24" customHeight="1" x14ac:dyDescent="0.25">
      <c r="A270" s="26">
        <v>268</v>
      </c>
      <c r="B270" s="27" t="s">
        <v>38</v>
      </c>
      <c r="C270" s="29" t="s">
        <v>1315</v>
      </c>
      <c r="D270" s="29" t="s">
        <v>1316</v>
      </c>
      <c r="E270" s="44" t="s">
        <v>86</v>
      </c>
      <c r="F270" s="44">
        <v>1747618</v>
      </c>
      <c r="G270" s="32" t="s">
        <v>41</v>
      </c>
      <c r="H270" s="33" t="s">
        <v>58</v>
      </c>
      <c r="I270" s="29" t="s">
        <v>1317</v>
      </c>
      <c r="J270" s="29" t="s">
        <v>60</v>
      </c>
      <c r="K270" s="29" t="s">
        <v>61</v>
      </c>
      <c r="L270" s="29">
        <v>432</v>
      </c>
      <c r="M270" s="30">
        <v>0</v>
      </c>
      <c r="N270" s="34">
        <v>44033</v>
      </c>
      <c r="O270" s="44">
        <v>48017</v>
      </c>
      <c r="P270" s="44" t="s">
        <v>1295</v>
      </c>
      <c r="Q270" s="45">
        <v>44048</v>
      </c>
      <c r="R270" s="46">
        <v>44196</v>
      </c>
      <c r="S270" s="29">
        <v>4</v>
      </c>
      <c r="T270" s="29">
        <v>26</v>
      </c>
      <c r="U270" s="29">
        <f t="shared" si="8"/>
        <v>146</v>
      </c>
      <c r="V270" s="29" t="s">
        <v>1307</v>
      </c>
      <c r="W270" s="47">
        <v>26949991</v>
      </c>
      <c r="X270" s="38">
        <f t="shared" si="9"/>
        <v>5537669.3835616438</v>
      </c>
      <c r="Y270" s="29">
        <v>816</v>
      </c>
      <c r="Z270" s="29"/>
      <c r="AA270" s="29"/>
      <c r="AB270" s="40"/>
      <c r="AC270" s="48" t="s">
        <v>1318</v>
      </c>
    </row>
    <row r="271" spans="1:29" ht="24" customHeight="1" x14ac:dyDescent="0.25">
      <c r="A271" s="26">
        <v>269</v>
      </c>
      <c r="B271" s="27" t="s">
        <v>38</v>
      </c>
      <c r="C271" s="29" t="s">
        <v>1319</v>
      </c>
      <c r="D271" s="29" t="s">
        <v>1320</v>
      </c>
      <c r="E271" s="44" t="s">
        <v>69</v>
      </c>
      <c r="F271" s="44">
        <v>1747963</v>
      </c>
      <c r="G271" s="32" t="s">
        <v>41</v>
      </c>
      <c r="H271" s="33" t="s">
        <v>58</v>
      </c>
      <c r="I271" s="29" t="s">
        <v>543</v>
      </c>
      <c r="J271" s="29" t="s">
        <v>71</v>
      </c>
      <c r="K271" s="29" t="s">
        <v>72</v>
      </c>
      <c r="L271" s="29">
        <v>452</v>
      </c>
      <c r="M271" s="30" t="s">
        <v>1278</v>
      </c>
      <c r="N271" s="34" t="s">
        <v>1302</v>
      </c>
      <c r="O271" s="44">
        <v>48167</v>
      </c>
      <c r="P271" s="44" t="s">
        <v>1295</v>
      </c>
      <c r="Q271" s="45">
        <v>44048</v>
      </c>
      <c r="R271" s="46">
        <v>44196</v>
      </c>
      <c r="S271" s="29">
        <v>4</v>
      </c>
      <c r="T271" s="29">
        <v>26</v>
      </c>
      <c r="U271" s="29">
        <f t="shared" si="8"/>
        <v>146</v>
      </c>
      <c r="V271" s="29" t="s">
        <v>1307</v>
      </c>
      <c r="W271" s="47">
        <v>20602912</v>
      </c>
      <c r="X271" s="38">
        <f t="shared" si="9"/>
        <v>4233475.0684931511</v>
      </c>
      <c r="Y271" s="29">
        <v>820</v>
      </c>
      <c r="Z271" s="29"/>
      <c r="AA271" s="29"/>
      <c r="AB271" s="40"/>
      <c r="AC271" s="48" t="s">
        <v>1321</v>
      </c>
    </row>
    <row r="272" spans="1:29" ht="24.75" customHeight="1" x14ac:dyDescent="0.25">
      <c r="A272" s="26">
        <v>270</v>
      </c>
      <c r="B272" s="27" t="s">
        <v>38</v>
      </c>
      <c r="C272" s="29" t="s">
        <v>1322</v>
      </c>
      <c r="D272" s="29" t="s">
        <v>1323</v>
      </c>
      <c r="E272" s="53" t="s">
        <v>200</v>
      </c>
      <c r="F272" s="44">
        <v>1749500</v>
      </c>
      <c r="G272" s="32" t="s">
        <v>41</v>
      </c>
      <c r="H272" s="33" t="s">
        <v>58</v>
      </c>
      <c r="I272" s="29" t="s">
        <v>1324</v>
      </c>
      <c r="J272" s="29" t="s">
        <v>60</v>
      </c>
      <c r="K272" s="29" t="s">
        <v>61</v>
      </c>
      <c r="L272" s="29">
        <v>434</v>
      </c>
      <c r="M272" s="30" t="s">
        <v>1139</v>
      </c>
      <c r="N272" s="34">
        <v>44033</v>
      </c>
      <c r="O272" s="44">
        <v>47783</v>
      </c>
      <c r="P272" s="44" t="s">
        <v>1303</v>
      </c>
      <c r="Q272" s="45">
        <v>44049</v>
      </c>
      <c r="R272" s="46">
        <v>44196</v>
      </c>
      <c r="S272" s="29">
        <v>4</v>
      </c>
      <c r="T272" s="29">
        <v>25</v>
      </c>
      <c r="U272" s="29">
        <f t="shared" si="8"/>
        <v>145</v>
      </c>
      <c r="V272" s="29" t="s">
        <v>1325</v>
      </c>
      <c r="W272" s="47">
        <v>10220000</v>
      </c>
      <c r="X272" s="38">
        <f t="shared" si="9"/>
        <v>2114482.7586206896</v>
      </c>
      <c r="Y272" s="29">
        <v>821</v>
      </c>
      <c r="Z272" s="29"/>
      <c r="AA272" s="29"/>
      <c r="AB272" s="40"/>
      <c r="AC272" s="48" t="s">
        <v>1326</v>
      </c>
    </row>
    <row r="273" spans="1:29" ht="22.5" x14ac:dyDescent="0.25">
      <c r="A273" s="26">
        <v>271</v>
      </c>
      <c r="B273" s="69" t="s">
        <v>1327</v>
      </c>
      <c r="C273" s="29" t="s">
        <v>1328</v>
      </c>
      <c r="D273" s="29" t="s">
        <v>1329</v>
      </c>
      <c r="E273" s="29" t="s">
        <v>38</v>
      </c>
      <c r="F273" s="29"/>
      <c r="G273" s="29" t="s">
        <v>1330</v>
      </c>
      <c r="H273" s="33" t="s">
        <v>58</v>
      </c>
      <c r="I273" s="28" t="s">
        <v>1331</v>
      </c>
      <c r="J273" s="29" t="s">
        <v>1332</v>
      </c>
      <c r="K273" s="29" t="s">
        <v>1333</v>
      </c>
      <c r="L273" s="29">
        <v>487</v>
      </c>
      <c r="M273" s="30" t="s">
        <v>1334</v>
      </c>
      <c r="N273" s="34" t="s">
        <v>1335</v>
      </c>
      <c r="O273" s="29">
        <v>49657</v>
      </c>
      <c r="P273" s="39">
        <v>44048</v>
      </c>
      <c r="Q273" s="35">
        <v>44056</v>
      </c>
      <c r="R273" s="36">
        <v>44196</v>
      </c>
      <c r="S273" s="29">
        <v>4</v>
      </c>
      <c r="T273" s="29">
        <v>0</v>
      </c>
      <c r="U273" s="29">
        <f t="shared" si="8"/>
        <v>120</v>
      </c>
      <c r="V273" s="29" t="s">
        <v>733</v>
      </c>
      <c r="W273" s="28" t="s">
        <v>1336</v>
      </c>
      <c r="X273" s="38">
        <f t="shared" si="9"/>
        <v>0</v>
      </c>
      <c r="Y273" s="29">
        <v>907</v>
      </c>
      <c r="Z273" s="29"/>
      <c r="AA273" s="29"/>
      <c r="AB273" s="40"/>
      <c r="AC273" s="52" t="s">
        <v>858</v>
      </c>
    </row>
    <row r="274" spans="1:29" ht="24.75" customHeight="1" x14ac:dyDescent="0.25">
      <c r="A274" s="26">
        <v>272</v>
      </c>
      <c r="B274" s="27" t="s">
        <v>38</v>
      </c>
      <c r="C274" s="29" t="s">
        <v>1337</v>
      </c>
      <c r="D274" s="29" t="s">
        <v>1338</v>
      </c>
      <c r="E274" s="29" t="s">
        <v>115</v>
      </c>
      <c r="F274" s="44">
        <v>1749498</v>
      </c>
      <c r="G274" s="32" t="s">
        <v>41</v>
      </c>
      <c r="H274" s="33" t="s">
        <v>58</v>
      </c>
      <c r="I274" s="29" t="s">
        <v>1339</v>
      </c>
      <c r="J274" s="29" t="s">
        <v>60</v>
      </c>
      <c r="K274" s="29" t="s">
        <v>61</v>
      </c>
      <c r="L274" s="29">
        <v>456</v>
      </c>
      <c r="M274" s="30" t="s">
        <v>1340</v>
      </c>
      <c r="N274" s="34" t="s">
        <v>1302</v>
      </c>
      <c r="O274" s="44">
        <v>48457</v>
      </c>
      <c r="P274" s="44" t="s">
        <v>1303</v>
      </c>
      <c r="Q274" s="45">
        <v>44049</v>
      </c>
      <c r="R274" s="46">
        <v>44196</v>
      </c>
      <c r="S274" s="29">
        <v>5</v>
      </c>
      <c r="T274" s="29">
        <v>25</v>
      </c>
      <c r="U274" s="29">
        <f t="shared" si="8"/>
        <v>175</v>
      </c>
      <c r="V274" s="29" t="s">
        <v>1325</v>
      </c>
      <c r="W274" s="47">
        <v>24376667</v>
      </c>
      <c r="X274" s="38">
        <f t="shared" si="9"/>
        <v>4178857.1999999997</v>
      </c>
      <c r="Y274" s="29">
        <v>827</v>
      </c>
      <c r="Z274" s="29"/>
      <c r="AA274" s="29"/>
      <c r="AB274" s="40"/>
      <c r="AC274" s="48" t="s">
        <v>1341</v>
      </c>
    </row>
    <row r="275" spans="1:29" ht="25.5" customHeight="1" x14ac:dyDescent="0.25">
      <c r="A275" s="26">
        <v>273</v>
      </c>
      <c r="B275" s="27" t="s">
        <v>38</v>
      </c>
      <c r="C275" s="29" t="s">
        <v>1342</v>
      </c>
      <c r="D275" s="29" t="s">
        <v>1343</v>
      </c>
      <c r="E275" s="53" t="s">
        <v>319</v>
      </c>
      <c r="F275" s="44">
        <v>1751312</v>
      </c>
      <c r="G275" s="32" t="s">
        <v>41</v>
      </c>
      <c r="H275" s="33" t="s">
        <v>58</v>
      </c>
      <c r="I275" s="29" t="s">
        <v>1344</v>
      </c>
      <c r="J275" s="29" t="s">
        <v>60</v>
      </c>
      <c r="K275" s="29" t="s">
        <v>61</v>
      </c>
      <c r="L275" s="29">
        <v>446</v>
      </c>
      <c r="M275" s="30" t="s">
        <v>1278</v>
      </c>
      <c r="N275" s="34">
        <v>44043</v>
      </c>
      <c r="O275" s="44">
        <v>48129</v>
      </c>
      <c r="P275" s="44" t="s">
        <v>1303</v>
      </c>
      <c r="Q275" s="45">
        <v>44049</v>
      </c>
      <c r="R275" s="46">
        <v>44196</v>
      </c>
      <c r="S275" s="29">
        <v>4</v>
      </c>
      <c r="T275" s="29">
        <v>25</v>
      </c>
      <c r="U275" s="29">
        <f t="shared" si="8"/>
        <v>145</v>
      </c>
      <c r="V275" s="29" t="s">
        <v>1325</v>
      </c>
      <c r="W275" s="47">
        <v>20462756</v>
      </c>
      <c r="X275" s="38">
        <f t="shared" si="9"/>
        <v>4233673.6551724132</v>
      </c>
      <c r="Y275" s="29">
        <v>822</v>
      </c>
      <c r="Z275" s="29"/>
      <c r="AA275" s="29"/>
      <c r="AB275" s="40"/>
      <c r="AC275" s="48" t="s">
        <v>1345</v>
      </c>
    </row>
    <row r="276" spans="1:29" ht="24.75" customHeight="1" x14ac:dyDescent="0.25">
      <c r="A276" s="26">
        <v>274</v>
      </c>
      <c r="B276" s="27" t="s">
        <v>38</v>
      </c>
      <c r="C276" s="29" t="s">
        <v>1346</v>
      </c>
      <c r="D276" s="29" t="s">
        <v>1347</v>
      </c>
      <c r="E276" s="44" t="s">
        <v>86</v>
      </c>
      <c r="F276" s="44">
        <v>1750211</v>
      </c>
      <c r="G276" s="32" t="s">
        <v>41</v>
      </c>
      <c r="H276" s="33" t="s">
        <v>58</v>
      </c>
      <c r="I276" s="29" t="s">
        <v>1348</v>
      </c>
      <c r="J276" s="29" t="s">
        <v>60</v>
      </c>
      <c r="K276" s="29" t="s">
        <v>61</v>
      </c>
      <c r="L276" s="29">
        <v>432</v>
      </c>
      <c r="M276" s="30">
        <v>0</v>
      </c>
      <c r="N276" s="34">
        <v>44033</v>
      </c>
      <c r="O276" s="44">
        <v>48017</v>
      </c>
      <c r="P276" s="44" t="s">
        <v>1303</v>
      </c>
      <c r="Q276" s="45">
        <v>44049</v>
      </c>
      <c r="R276" s="46">
        <v>44196</v>
      </c>
      <c r="S276" s="29">
        <v>4</v>
      </c>
      <c r="T276" s="29">
        <v>25</v>
      </c>
      <c r="U276" s="29">
        <f t="shared" si="8"/>
        <v>145</v>
      </c>
      <c r="V276" s="29" t="s">
        <v>1325</v>
      </c>
      <c r="W276" s="47" t="s">
        <v>1349</v>
      </c>
      <c r="X276" s="38" t="e">
        <f t="shared" si="9"/>
        <v>#VALUE!</v>
      </c>
      <c r="Y276" s="29">
        <v>823</v>
      </c>
      <c r="Z276" s="29"/>
      <c r="AA276" s="29"/>
      <c r="AB276" s="40"/>
      <c r="AC276" s="48" t="s">
        <v>1350</v>
      </c>
    </row>
    <row r="277" spans="1:29" ht="27.75" customHeight="1" x14ac:dyDescent="0.25">
      <c r="A277" s="26">
        <v>275</v>
      </c>
      <c r="B277" s="27" t="s">
        <v>38</v>
      </c>
      <c r="C277" s="29" t="s">
        <v>1351</v>
      </c>
      <c r="D277" s="29" t="s">
        <v>1352</v>
      </c>
      <c r="E277" s="44" t="s">
        <v>69</v>
      </c>
      <c r="F277" s="44">
        <v>1750654</v>
      </c>
      <c r="G277" s="32" t="s">
        <v>41</v>
      </c>
      <c r="H277" s="33" t="s">
        <v>58</v>
      </c>
      <c r="I277" s="29" t="s">
        <v>1353</v>
      </c>
      <c r="J277" s="29" t="s">
        <v>71</v>
      </c>
      <c r="K277" s="29" t="s">
        <v>72</v>
      </c>
      <c r="L277" s="29">
        <v>455</v>
      </c>
      <c r="M277" s="30">
        <v>0</v>
      </c>
      <c r="N277" s="34" t="s">
        <v>1302</v>
      </c>
      <c r="O277" s="44">
        <v>48194</v>
      </c>
      <c r="P277" s="44" t="s">
        <v>1303</v>
      </c>
      <c r="Q277" s="45">
        <v>44049</v>
      </c>
      <c r="R277" s="46">
        <v>44196</v>
      </c>
      <c r="S277" s="29">
        <v>4</v>
      </c>
      <c r="T277" s="29">
        <v>25</v>
      </c>
      <c r="U277" s="29">
        <f t="shared" si="8"/>
        <v>145</v>
      </c>
      <c r="V277" s="29" t="s">
        <v>1325</v>
      </c>
      <c r="W277" s="47">
        <v>10950000</v>
      </c>
      <c r="X277" s="38">
        <f t="shared" si="9"/>
        <v>2265517.2413793104</v>
      </c>
      <c r="Y277" s="29">
        <v>824</v>
      </c>
      <c r="Z277" s="29"/>
      <c r="AA277" s="29"/>
      <c r="AB277" s="40"/>
      <c r="AC277" s="48" t="s">
        <v>1354</v>
      </c>
    </row>
    <row r="278" spans="1:29" ht="31.5" customHeight="1" x14ac:dyDescent="0.25">
      <c r="A278" s="26">
        <v>276</v>
      </c>
      <c r="B278" s="27" t="s">
        <v>38</v>
      </c>
      <c r="C278" s="29" t="s">
        <v>1355</v>
      </c>
      <c r="D278" s="29" t="s">
        <v>1356</v>
      </c>
      <c r="E278" s="44" t="s">
        <v>1357</v>
      </c>
      <c r="F278" s="44">
        <v>1752651</v>
      </c>
      <c r="G278" s="32" t="s">
        <v>41</v>
      </c>
      <c r="H278" s="33" t="s">
        <v>58</v>
      </c>
      <c r="I278" s="29" t="s">
        <v>909</v>
      </c>
      <c r="J278" s="29" t="s">
        <v>910</v>
      </c>
      <c r="K278" s="29" t="s">
        <v>911</v>
      </c>
      <c r="L278" s="29">
        <v>360</v>
      </c>
      <c r="M278" s="30" t="s">
        <v>912</v>
      </c>
      <c r="N278" s="34">
        <v>44006</v>
      </c>
      <c r="O278" s="44">
        <v>47230</v>
      </c>
      <c r="P278" s="44" t="s">
        <v>1358</v>
      </c>
      <c r="Q278" s="45">
        <v>44044</v>
      </c>
      <c r="R278" s="46">
        <v>44196</v>
      </c>
      <c r="S278" s="29">
        <v>4</v>
      </c>
      <c r="T278" s="29">
        <v>21</v>
      </c>
      <c r="U278" s="29">
        <f t="shared" si="8"/>
        <v>141</v>
      </c>
      <c r="V278" s="29" t="s">
        <v>1359</v>
      </c>
      <c r="W278" s="47">
        <v>9174904</v>
      </c>
      <c r="X278" s="38">
        <f t="shared" si="9"/>
        <v>1952107.234042553</v>
      </c>
      <c r="Y278" s="29">
        <v>825</v>
      </c>
      <c r="Z278" s="29"/>
      <c r="AA278" s="29"/>
      <c r="AB278" s="40"/>
      <c r="AC278" s="48" t="s">
        <v>1360</v>
      </c>
    </row>
    <row r="279" spans="1:29" ht="28.5" customHeight="1" x14ac:dyDescent="0.25">
      <c r="A279" s="26">
        <v>277</v>
      </c>
      <c r="B279" s="27" t="s">
        <v>38</v>
      </c>
      <c r="C279" s="29" t="s">
        <v>1361</v>
      </c>
      <c r="D279" s="29" t="s">
        <v>1362</v>
      </c>
      <c r="E279" s="53" t="s">
        <v>217</v>
      </c>
      <c r="F279" s="44">
        <v>1753145</v>
      </c>
      <c r="G279" s="32" t="s">
        <v>41</v>
      </c>
      <c r="H279" s="33" t="s">
        <v>58</v>
      </c>
      <c r="I279" s="29" t="s">
        <v>1363</v>
      </c>
      <c r="J279" s="29" t="s">
        <v>219</v>
      </c>
      <c r="K279" s="29" t="s">
        <v>220</v>
      </c>
      <c r="L279" s="29">
        <v>454</v>
      </c>
      <c r="M279" s="30">
        <v>0</v>
      </c>
      <c r="N279" s="34" t="s">
        <v>1302</v>
      </c>
      <c r="O279" s="44">
        <v>48189</v>
      </c>
      <c r="P279" s="64">
        <v>44049</v>
      </c>
      <c r="Q279" s="45">
        <v>44044</v>
      </c>
      <c r="R279" s="46">
        <v>44196</v>
      </c>
      <c r="S279" s="29">
        <v>4</v>
      </c>
      <c r="T279" s="29">
        <v>21</v>
      </c>
      <c r="U279" s="29">
        <f t="shared" si="8"/>
        <v>141</v>
      </c>
      <c r="V279" s="29" t="s">
        <v>1359</v>
      </c>
      <c r="W279" s="47">
        <v>19902010</v>
      </c>
      <c r="X279" s="38">
        <f t="shared" si="9"/>
        <v>4234470.2127659582</v>
      </c>
      <c r="Y279" s="29">
        <v>826</v>
      </c>
      <c r="Z279" s="29"/>
      <c r="AA279" s="29"/>
      <c r="AB279" s="40"/>
      <c r="AC279" s="48" t="s">
        <v>1364</v>
      </c>
    </row>
    <row r="280" spans="1:29" ht="22.5" customHeight="1" x14ac:dyDescent="0.25">
      <c r="A280" s="26">
        <v>278</v>
      </c>
      <c r="B280" s="27" t="s">
        <v>38</v>
      </c>
      <c r="C280" s="29" t="s">
        <v>1365</v>
      </c>
      <c r="D280" s="29" t="s">
        <v>1366</v>
      </c>
      <c r="E280" s="44" t="s">
        <v>132</v>
      </c>
      <c r="F280" s="44">
        <v>1758025</v>
      </c>
      <c r="G280" s="32" t="s">
        <v>41</v>
      </c>
      <c r="H280" s="33" t="s">
        <v>58</v>
      </c>
      <c r="I280" s="29" t="s">
        <v>1367</v>
      </c>
      <c r="J280" s="29" t="s">
        <v>60</v>
      </c>
      <c r="K280" s="29" t="s">
        <v>61</v>
      </c>
      <c r="L280" s="29">
        <v>428</v>
      </c>
      <c r="M280" s="30" t="s">
        <v>1368</v>
      </c>
      <c r="N280" s="34">
        <v>44033</v>
      </c>
      <c r="O280" s="44">
        <v>48265</v>
      </c>
      <c r="P280" s="44" t="s">
        <v>1369</v>
      </c>
      <c r="Q280" s="45">
        <v>44054</v>
      </c>
      <c r="R280" s="46">
        <v>44196</v>
      </c>
      <c r="S280" s="29">
        <v>4</v>
      </c>
      <c r="T280" s="29">
        <v>20</v>
      </c>
      <c r="U280" s="29">
        <f t="shared" si="8"/>
        <v>140</v>
      </c>
      <c r="V280" s="29" t="s">
        <v>1370</v>
      </c>
      <c r="W280" s="47">
        <v>8192828</v>
      </c>
      <c r="X280" s="38">
        <f t="shared" si="9"/>
        <v>1755606</v>
      </c>
      <c r="Y280" s="29">
        <v>828</v>
      </c>
      <c r="Z280" s="29"/>
      <c r="AA280" s="29"/>
      <c r="AB280" s="40"/>
      <c r="AC280" s="48" t="s">
        <v>1371</v>
      </c>
    </row>
    <row r="281" spans="1:29" ht="24" customHeight="1" x14ac:dyDescent="0.25">
      <c r="A281" s="26">
        <v>279</v>
      </c>
      <c r="B281" s="27" t="s">
        <v>38</v>
      </c>
      <c r="C281" s="29" t="s">
        <v>1372</v>
      </c>
      <c r="D281" s="29" t="s">
        <v>1373</v>
      </c>
      <c r="E281" s="44" t="s">
        <v>132</v>
      </c>
      <c r="F281" s="44">
        <v>1760536</v>
      </c>
      <c r="G281" s="32" t="s">
        <v>41</v>
      </c>
      <c r="H281" s="33" t="s">
        <v>58</v>
      </c>
      <c r="I281" s="29" t="s">
        <v>1374</v>
      </c>
      <c r="J281" s="29" t="s">
        <v>60</v>
      </c>
      <c r="K281" s="29" t="s">
        <v>61</v>
      </c>
      <c r="L281" s="29">
        <v>428</v>
      </c>
      <c r="M281" s="30" t="s">
        <v>1368</v>
      </c>
      <c r="N281" s="34">
        <v>44033</v>
      </c>
      <c r="O281" s="44">
        <v>48265</v>
      </c>
      <c r="P281" s="44" t="s">
        <v>1369</v>
      </c>
      <c r="Q281" s="45">
        <v>44054</v>
      </c>
      <c r="R281" s="46">
        <v>44196</v>
      </c>
      <c r="S281" s="29">
        <v>4</v>
      </c>
      <c r="T281" s="29">
        <v>20</v>
      </c>
      <c r="U281" s="29">
        <f t="shared" si="8"/>
        <v>140</v>
      </c>
      <c r="V281" s="29" t="s">
        <v>1370</v>
      </c>
      <c r="W281" s="47">
        <v>8192828</v>
      </c>
      <c r="X281" s="38">
        <f t="shared" si="9"/>
        <v>1755606</v>
      </c>
      <c r="Y281" s="29">
        <v>833</v>
      </c>
      <c r="Z281" s="29"/>
      <c r="AA281" s="29"/>
      <c r="AB281" s="40"/>
      <c r="AC281" s="48" t="s">
        <v>1375</v>
      </c>
    </row>
    <row r="282" spans="1:29" ht="27" customHeight="1" x14ac:dyDescent="0.25">
      <c r="A282" s="26">
        <v>280</v>
      </c>
      <c r="B282" s="27" t="s">
        <v>38</v>
      </c>
      <c r="C282" s="29" t="s">
        <v>1376</v>
      </c>
      <c r="D282" s="29" t="s">
        <v>1377</v>
      </c>
      <c r="E282" s="29" t="s">
        <v>373</v>
      </c>
      <c r="F282" s="44">
        <v>1757873</v>
      </c>
      <c r="G282" s="32" t="s">
        <v>41</v>
      </c>
      <c r="H282" s="33" t="s">
        <v>58</v>
      </c>
      <c r="I282" s="29" t="s">
        <v>1378</v>
      </c>
      <c r="J282" s="29" t="s">
        <v>60</v>
      </c>
      <c r="K282" s="29" t="s">
        <v>61</v>
      </c>
      <c r="L282" s="29">
        <v>433</v>
      </c>
      <c r="M282" s="30">
        <v>0</v>
      </c>
      <c r="N282" s="34">
        <v>44033</v>
      </c>
      <c r="O282" s="44">
        <v>48016</v>
      </c>
      <c r="P282" s="44" t="s">
        <v>1369</v>
      </c>
      <c r="Q282" s="45">
        <v>44054</v>
      </c>
      <c r="R282" s="46">
        <v>44196</v>
      </c>
      <c r="S282" s="29">
        <v>4</v>
      </c>
      <c r="T282" s="29">
        <v>20</v>
      </c>
      <c r="U282" s="29">
        <f t="shared" si="8"/>
        <v>140</v>
      </c>
      <c r="V282" s="29" t="s">
        <v>1370</v>
      </c>
      <c r="W282" s="47">
        <v>8251320</v>
      </c>
      <c r="X282" s="38">
        <f t="shared" si="9"/>
        <v>1768140</v>
      </c>
      <c r="Y282" s="29">
        <v>829</v>
      </c>
      <c r="Z282" s="29"/>
      <c r="AA282" s="29"/>
      <c r="AB282" s="40"/>
      <c r="AC282" s="48" t="s">
        <v>1379</v>
      </c>
    </row>
    <row r="283" spans="1:29" ht="25.5" customHeight="1" x14ac:dyDescent="0.25">
      <c r="A283" s="26">
        <v>281</v>
      </c>
      <c r="B283" s="27" t="s">
        <v>38</v>
      </c>
      <c r="C283" s="29" t="s">
        <v>1380</v>
      </c>
      <c r="D283" s="29" t="s">
        <v>1381</v>
      </c>
      <c r="E283" s="29" t="s">
        <v>137</v>
      </c>
      <c r="F283" s="44">
        <v>1759643</v>
      </c>
      <c r="G283" s="32" t="s">
        <v>41</v>
      </c>
      <c r="H283" s="33" t="s">
        <v>58</v>
      </c>
      <c r="I283" s="29" t="s">
        <v>1382</v>
      </c>
      <c r="J283" s="29" t="s">
        <v>60</v>
      </c>
      <c r="K283" s="29" t="s">
        <v>61</v>
      </c>
      <c r="L283" s="29">
        <v>445</v>
      </c>
      <c r="M283" s="30" t="s">
        <v>1383</v>
      </c>
      <c r="N283" s="34">
        <v>44043</v>
      </c>
      <c r="O283" s="44">
        <v>48421</v>
      </c>
      <c r="P283" s="44" t="s">
        <v>1384</v>
      </c>
      <c r="Q283" s="45">
        <v>44055</v>
      </c>
      <c r="R283" s="46">
        <v>44196</v>
      </c>
      <c r="S283" s="29">
        <v>4</v>
      </c>
      <c r="T283" s="29">
        <v>20</v>
      </c>
      <c r="U283" s="29">
        <f t="shared" si="8"/>
        <v>140</v>
      </c>
      <c r="V283" s="29" t="s">
        <v>1370</v>
      </c>
      <c r="W283" s="47">
        <v>32000000</v>
      </c>
      <c r="X283" s="38">
        <f t="shared" si="9"/>
        <v>6857142.8571428573</v>
      </c>
      <c r="Y283" s="29">
        <v>830</v>
      </c>
      <c r="Z283" s="29"/>
      <c r="AA283" s="29"/>
      <c r="AB283" s="40"/>
      <c r="AC283" s="48" t="s">
        <v>1385</v>
      </c>
    </row>
    <row r="284" spans="1:29" ht="28.5" customHeight="1" x14ac:dyDescent="0.25">
      <c r="A284" s="26">
        <v>282</v>
      </c>
      <c r="B284" s="27" t="s">
        <v>38</v>
      </c>
      <c r="C284" s="29" t="s">
        <v>1386</v>
      </c>
      <c r="D284" s="29" t="s">
        <v>1387</v>
      </c>
      <c r="E284" s="44" t="s">
        <v>334</v>
      </c>
      <c r="F284" s="44">
        <v>1761682</v>
      </c>
      <c r="G284" s="32" t="s">
        <v>41</v>
      </c>
      <c r="H284" s="33" t="s">
        <v>58</v>
      </c>
      <c r="I284" s="29" t="s">
        <v>1388</v>
      </c>
      <c r="J284" s="29" t="s">
        <v>60</v>
      </c>
      <c r="K284" s="29" t="s">
        <v>61</v>
      </c>
      <c r="L284" s="29">
        <v>431</v>
      </c>
      <c r="M284" s="30" t="s">
        <v>1389</v>
      </c>
      <c r="N284" s="34">
        <v>44033</v>
      </c>
      <c r="O284" s="44">
        <v>48102</v>
      </c>
      <c r="P284" s="44" t="s">
        <v>1384</v>
      </c>
      <c r="Q284" s="45">
        <v>44055</v>
      </c>
      <c r="R284" s="46">
        <v>44196</v>
      </c>
      <c r="S284" s="29">
        <v>4</v>
      </c>
      <c r="T284" s="29">
        <v>20</v>
      </c>
      <c r="U284" s="29">
        <f t="shared" si="8"/>
        <v>140</v>
      </c>
      <c r="V284" s="29" t="s">
        <v>1370</v>
      </c>
      <c r="W284" s="47">
        <v>19621821</v>
      </c>
      <c r="X284" s="38">
        <f t="shared" si="9"/>
        <v>4204675.9285714282</v>
      </c>
      <c r="Y284" s="29">
        <v>831</v>
      </c>
      <c r="Z284" s="29"/>
      <c r="AA284" s="29"/>
      <c r="AB284" s="40"/>
      <c r="AC284" s="48" t="s">
        <v>1390</v>
      </c>
    </row>
    <row r="285" spans="1:29" ht="25.5" customHeight="1" x14ac:dyDescent="0.25">
      <c r="A285" s="26">
        <v>283</v>
      </c>
      <c r="B285" s="27" t="s">
        <v>38</v>
      </c>
      <c r="C285" s="29" t="s">
        <v>1391</v>
      </c>
      <c r="D285" s="29" t="s">
        <v>1392</v>
      </c>
      <c r="E285" s="29" t="s">
        <v>78</v>
      </c>
      <c r="F285" s="44">
        <v>1764649</v>
      </c>
      <c r="G285" s="32" t="s">
        <v>41</v>
      </c>
      <c r="H285" s="33" t="s">
        <v>58</v>
      </c>
      <c r="I285" s="29" t="s">
        <v>539</v>
      </c>
      <c r="J285" s="29" t="s">
        <v>60</v>
      </c>
      <c r="K285" s="29" t="s">
        <v>61</v>
      </c>
      <c r="L285" s="29">
        <v>463</v>
      </c>
      <c r="M285" s="30" t="s">
        <v>878</v>
      </c>
      <c r="N285" s="34" t="s">
        <v>1393</v>
      </c>
      <c r="O285" s="44">
        <v>48420</v>
      </c>
      <c r="P285" s="44" t="s">
        <v>1394</v>
      </c>
      <c r="Q285" s="45">
        <v>44056</v>
      </c>
      <c r="R285" s="46">
        <v>44196</v>
      </c>
      <c r="S285" s="29">
        <v>4</v>
      </c>
      <c r="T285" s="29">
        <v>19</v>
      </c>
      <c r="U285" s="29">
        <f t="shared" si="8"/>
        <v>139</v>
      </c>
      <c r="V285" s="29" t="s">
        <v>1395</v>
      </c>
      <c r="W285" s="47">
        <v>8134308</v>
      </c>
      <c r="X285" s="38">
        <f t="shared" si="9"/>
        <v>1755606.0431654677</v>
      </c>
      <c r="Y285" s="29">
        <v>832</v>
      </c>
      <c r="Z285" s="29"/>
      <c r="AA285" s="29"/>
      <c r="AB285" s="40"/>
      <c r="AC285" s="48" t="s">
        <v>1396</v>
      </c>
    </row>
    <row r="286" spans="1:29" ht="27.75" customHeight="1" x14ac:dyDescent="0.25">
      <c r="A286" s="26">
        <v>284</v>
      </c>
      <c r="B286" s="27" t="s">
        <v>38</v>
      </c>
      <c r="C286" s="29" t="s">
        <v>1397</v>
      </c>
      <c r="D286" s="29" t="s">
        <v>1398</v>
      </c>
      <c r="E286" s="53" t="s">
        <v>319</v>
      </c>
      <c r="F286" s="44">
        <v>1766140</v>
      </c>
      <c r="G286" s="32" t="s">
        <v>41</v>
      </c>
      <c r="H286" s="33" t="s">
        <v>58</v>
      </c>
      <c r="I286" s="29" t="s">
        <v>1399</v>
      </c>
      <c r="J286" s="29" t="s">
        <v>60</v>
      </c>
      <c r="K286" s="29" t="s">
        <v>61</v>
      </c>
      <c r="L286" s="29">
        <v>425</v>
      </c>
      <c r="M286" s="30" t="s">
        <v>1400</v>
      </c>
      <c r="N286" s="34">
        <v>44033</v>
      </c>
      <c r="O286" s="44">
        <v>48148</v>
      </c>
      <c r="P286" s="44" t="s">
        <v>1394</v>
      </c>
      <c r="Q286" s="35">
        <v>44056</v>
      </c>
      <c r="R286" s="46">
        <v>44196</v>
      </c>
      <c r="S286" s="29">
        <v>4</v>
      </c>
      <c r="T286" s="29">
        <v>19</v>
      </c>
      <c r="U286" s="29">
        <f t="shared" si="8"/>
        <v>139</v>
      </c>
      <c r="V286" s="29" t="s">
        <v>1395</v>
      </c>
      <c r="W286" s="47">
        <v>19341510</v>
      </c>
      <c r="X286" s="38">
        <f t="shared" si="9"/>
        <v>4174426.6187050361</v>
      </c>
      <c r="Y286" s="29">
        <v>834</v>
      </c>
      <c r="Z286" s="29"/>
      <c r="AA286" s="29"/>
      <c r="AB286" s="40"/>
      <c r="AC286" s="48" t="s">
        <v>1401</v>
      </c>
    </row>
    <row r="287" spans="1:29" ht="24.75" customHeight="1" x14ac:dyDescent="0.25">
      <c r="A287" s="26">
        <v>285</v>
      </c>
      <c r="B287" s="27" t="s">
        <v>38</v>
      </c>
      <c r="C287" s="29" t="s">
        <v>1402</v>
      </c>
      <c r="D287" s="29" t="s">
        <v>1403</v>
      </c>
      <c r="E287" s="44" t="s">
        <v>512</v>
      </c>
      <c r="F287" s="44">
        <v>1766851</v>
      </c>
      <c r="G287" s="32" t="s">
        <v>41</v>
      </c>
      <c r="H287" s="33" t="s">
        <v>58</v>
      </c>
      <c r="I287" s="29" t="s">
        <v>1404</v>
      </c>
      <c r="J287" s="29" t="s">
        <v>60</v>
      </c>
      <c r="K287" s="29" t="s">
        <v>61</v>
      </c>
      <c r="L287" s="29">
        <v>444</v>
      </c>
      <c r="M287" s="30" t="s">
        <v>1400</v>
      </c>
      <c r="N287" s="34">
        <v>44043</v>
      </c>
      <c r="O287" s="44">
        <v>48247</v>
      </c>
      <c r="P287" s="44" t="s">
        <v>1405</v>
      </c>
      <c r="Q287" s="35">
        <v>44057</v>
      </c>
      <c r="R287" s="46">
        <v>44196</v>
      </c>
      <c r="S287" s="29">
        <v>4</v>
      </c>
      <c r="T287" s="29">
        <v>18</v>
      </c>
      <c r="U287" s="29">
        <f t="shared" si="8"/>
        <v>138</v>
      </c>
      <c r="V287" s="29" t="s">
        <v>1406</v>
      </c>
      <c r="W287" s="47">
        <v>19341510</v>
      </c>
      <c r="X287" s="38">
        <f t="shared" si="9"/>
        <v>4204676.0869565215</v>
      </c>
      <c r="Y287" s="29">
        <v>835</v>
      </c>
      <c r="Z287" s="29"/>
      <c r="AA287" s="29"/>
      <c r="AB287" s="40"/>
      <c r="AC287" s="48" t="s">
        <v>1407</v>
      </c>
    </row>
    <row r="288" spans="1:29" ht="21.75" customHeight="1" x14ac:dyDescent="0.25">
      <c r="A288" s="26">
        <v>286</v>
      </c>
      <c r="B288" s="27" t="s">
        <v>38</v>
      </c>
      <c r="C288" s="29" t="s">
        <v>1408</v>
      </c>
      <c r="D288" s="29" t="s">
        <v>1409</v>
      </c>
      <c r="E288" s="29" t="s">
        <v>373</v>
      </c>
      <c r="F288" s="44">
        <v>1767828</v>
      </c>
      <c r="G288" s="32" t="s">
        <v>41</v>
      </c>
      <c r="H288" s="33" t="s">
        <v>58</v>
      </c>
      <c r="I288" s="29" t="s">
        <v>1378</v>
      </c>
      <c r="J288" s="29" t="s">
        <v>60</v>
      </c>
      <c r="K288" s="29" t="s">
        <v>61</v>
      </c>
      <c r="L288" s="29">
        <v>433</v>
      </c>
      <c r="M288" s="30">
        <v>0</v>
      </c>
      <c r="N288" s="34">
        <v>44033</v>
      </c>
      <c r="O288" s="44">
        <v>48016</v>
      </c>
      <c r="P288" s="44" t="s">
        <v>1405</v>
      </c>
      <c r="Q288" s="35">
        <v>44057</v>
      </c>
      <c r="R288" s="46">
        <v>44196</v>
      </c>
      <c r="S288" s="29">
        <v>4</v>
      </c>
      <c r="T288" s="29">
        <v>18</v>
      </c>
      <c r="U288" s="29">
        <f t="shared" si="8"/>
        <v>138</v>
      </c>
      <c r="V288" s="29" t="s">
        <v>1406</v>
      </c>
      <c r="W288" s="47">
        <v>8075760</v>
      </c>
      <c r="X288" s="38">
        <f t="shared" si="9"/>
        <v>1755600</v>
      </c>
      <c r="Y288" s="29">
        <v>836</v>
      </c>
      <c r="Z288" s="29"/>
      <c r="AA288" s="29"/>
      <c r="AB288" s="40"/>
      <c r="AC288" s="48" t="s">
        <v>1410</v>
      </c>
    </row>
    <row r="289" spans="1:29" ht="26.25" customHeight="1" x14ac:dyDescent="0.25">
      <c r="A289" s="26">
        <v>287</v>
      </c>
      <c r="B289" s="27" t="s">
        <v>38</v>
      </c>
      <c r="C289" s="29" t="s">
        <v>1411</v>
      </c>
      <c r="D289" s="29" t="s">
        <v>1412</v>
      </c>
      <c r="E289" s="44" t="s">
        <v>339</v>
      </c>
      <c r="F289" s="44">
        <v>1769238</v>
      </c>
      <c r="G289" s="32" t="s">
        <v>41</v>
      </c>
      <c r="H289" s="33" t="s">
        <v>58</v>
      </c>
      <c r="I289" s="29" t="s">
        <v>1378</v>
      </c>
      <c r="J289" s="29" t="s">
        <v>60</v>
      </c>
      <c r="K289" s="29" t="s">
        <v>61</v>
      </c>
      <c r="L289" s="29">
        <v>348</v>
      </c>
      <c r="M289" s="30" t="s">
        <v>1054</v>
      </c>
      <c r="N289" s="34">
        <v>44005</v>
      </c>
      <c r="O289" s="44">
        <v>46453</v>
      </c>
      <c r="P289" s="44" t="s">
        <v>1405</v>
      </c>
      <c r="Q289" s="35">
        <v>44057</v>
      </c>
      <c r="R289" s="46">
        <v>44196</v>
      </c>
      <c r="S289" s="29">
        <v>4</v>
      </c>
      <c r="T289" s="29">
        <v>18</v>
      </c>
      <c r="U289" s="29">
        <f t="shared" si="8"/>
        <v>138</v>
      </c>
      <c r="V289" s="29" t="s">
        <v>1273</v>
      </c>
      <c r="W289" s="47">
        <v>25300000</v>
      </c>
      <c r="X289" s="38">
        <f t="shared" si="9"/>
        <v>5500000</v>
      </c>
      <c r="Y289" s="29">
        <v>839</v>
      </c>
      <c r="Z289" s="29"/>
      <c r="AA289" s="29"/>
      <c r="AB289" s="40"/>
      <c r="AC289" s="48" t="s">
        <v>1413</v>
      </c>
    </row>
    <row r="290" spans="1:29" ht="27.75" customHeight="1" x14ac:dyDescent="0.25">
      <c r="A290" s="26">
        <v>288</v>
      </c>
      <c r="B290" s="27" t="s">
        <v>38</v>
      </c>
      <c r="C290" s="29" t="s">
        <v>1414</v>
      </c>
      <c r="D290" s="29" t="s">
        <v>1415</v>
      </c>
      <c r="E290" s="44" t="s">
        <v>1062</v>
      </c>
      <c r="F290" s="44">
        <v>1768637</v>
      </c>
      <c r="G290" s="32" t="s">
        <v>41</v>
      </c>
      <c r="H290" s="33" t="s">
        <v>58</v>
      </c>
      <c r="I290" s="29" t="s">
        <v>1416</v>
      </c>
      <c r="J290" s="29" t="s">
        <v>60</v>
      </c>
      <c r="K290" s="29" t="s">
        <v>61</v>
      </c>
      <c r="L290" s="29">
        <v>459</v>
      </c>
      <c r="M290" s="30" t="s">
        <v>1283</v>
      </c>
      <c r="N290" s="34" t="s">
        <v>1417</v>
      </c>
      <c r="O290" s="44">
        <v>48168</v>
      </c>
      <c r="P290" s="44" t="s">
        <v>1405</v>
      </c>
      <c r="Q290" s="35">
        <v>44057</v>
      </c>
      <c r="R290" s="46">
        <v>44196</v>
      </c>
      <c r="S290" s="29">
        <v>4</v>
      </c>
      <c r="T290" s="29">
        <v>18</v>
      </c>
      <c r="U290" s="29">
        <f t="shared" si="8"/>
        <v>138</v>
      </c>
      <c r="V290" s="29" t="s">
        <v>1406</v>
      </c>
      <c r="W290" s="47">
        <v>13728832</v>
      </c>
      <c r="X290" s="38">
        <f t="shared" si="9"/>
        <v>2984528.6956521738</v>
      </c>
      <c r="Y290" s="29">
        <v>837</v>
      </c>
      <c r="Z290" s="29"/>
      <c r="AA290" s="29"/>
      <c r="AB290" s="40"/>
      <c r="AC290" s="48" t="s">
        <v>1418</v>
      </c>
    </row>
    <row r="291" spans="1:29" ht="28.5" customHeight="1" x14ac:dyDescent="0.25">
      <c r="A291" s="26">
        <v>289</v>
      </c>
      <c r="B291" s="27" t="s">
        <v>38</v>
      </c>
      <c r="C291" s="29" t="s">
        <v>1419</v>
      </c>
      <c r="D291" s="29" t="s">
        <v>1420</v>
      </c>
      <c r="E291" s="44" t="s">
        <v>908</v>
      </c>
      <c r="F291" s="44">
        <v>1769326</v>
      </c>
      <c r="G291" s="32" t="s">
        <v>41</v>
      </c>
      <c r="H291" s="33" t="s">
        <v>58</v>
      </c>
      <c r="I291" s="29" t="s">
        <v>1421</v>
      </c>
      <c r="J291" s="29" t="s">
        <v>910</v>
      </c>
      <c r="K291" s="29" t="s">
        <v>911</v>
      </c>
      <c r="L291" s="29">
        <v>360</v>
      </c>
      <c r="M291" s="30" t="s">
        <v>912</v>
      </c>
      <c r="N291" s="34">
        <v>44006</v>
      </c>
      <c r="O291" s="44">
        <v>47230</v>
      </c>
      <c r="P291" s="44" t="s">
        <v>1405</v>
      </c>
      <c r="Q291" s="35">
        <v>44057</v>
      </c>
      <c r="R291" s="46">
        <v>44196</v>
      </c>
      <c r="S291" s="29">
        <v>4</v>
      </c>
      <c r="T291" s="29">
        <v>18</v>
      </c>
      <c r="U291" s="29">
        <f t="shared" si="8"/>
        <v>138</v>
      </c>
      <c r="V291" s="29" t="s">
        <v>1406</v>
      </c>
      <c r="W291" s="47">
        <v>8916456</v>
      </c>
      <c r="X291" s="38">
        <f t="shared" si="9"/>
        <v>1938360</v>
      </c>
      <c r="Y291" s="29">
        <v>838</v>
      </c>
      <c r="Z291" s="29"/>
      <c r="AA291" s="29"/>
      <c r="AB291" s="40"/>
      <c r="AC291" s="48" t="s">
        <v>1422</v>
      </c>
    </row>
    <row r="292" spans="1:29" ht="27" customHeight="1" x14ac:dyDescent="0.25">
      <c r="A292" s="26">
        <v>290</v>
      </c>
      <c r="B292" s="27" t="s">
        <v>38</v>
      </c>
      <c r="C292" s="29" t="s">
        <v>1423</v>
      </c>
      <c r="D292" s="29" t="s">
        <v>1424</v>
      </c>
      <c r="E292" s="44" t="s">
        <v>908</v>
      </c>
      <c r="F292" s="44">
        <v>1769269</v>
      </c>
      <c r="G292" s="32" t="s">
        <v>41</v>
      </c>
      <c r="H292" s="33" t="s">
        <v>58</v>
      </c>
      <c r="I292" s="29" t="s">
        <v>909</v>
      </c>
      <c r="J292" s="29" t="s">
        <v>910</v>
      </c>
      <c r="K292" s="29" t="s">
        <v>911</v>
      </c>
      <c r="L292" s="29">
        <v>360</v>
      </c>
      <c r="M292" s="30" t="s">
        <v>912</v>
      </c>
      <c r="N292" s="34">
        <v>44006</v>
      </c>
      <c r="O292" s="44">
        <v>47230</v>
      </c>
      <c r="P292" s="44" t="s">
        <v>1405</v>
      </c>
      <c r="Q292" s="35">
        <v>44057</v>
      </c>
      <c r="R292" s="46">
        <v>44196</v>
      </c>
      <c r="S292" s="29">
        <v>4</v>
      </c>
      <c r="T292" s="29">
        <v>18</v>
      </c>
      <c r="U292" s="29">
        <f t="shared" si="8"/>
        <v>138</v>
      </c>
      <c r="V292" s="29" t="s">
        <v>1406</v>
      </c>
      <c r="W292" s="47">
        <v>8916456</v>
      </c>
      <c r="X292" s="38">
        <f t="shared" si="9"/>
        <v>1938360</v>
      </c>
      <c r="Y292" s="29">
        <v>845</v>
      </c>
      <c r="Z292" s="29"/>
      <c r="AA292" s="29"/>
      <c r="AB292" s="40"/>
      <c r="AC292" s="48" t="s">
        <v>1425</v>
      </c>
    </row>
    <row r="293" spans="1:29" ht="29.25" customHeight="1" x14ac:dyDescent="0.25">
      <c r="A293" s="26">
        <v>291</v>
      </c>
      <c r="B293" s="27" t="s">
        <v>38</v>
      </c>
      <c r="C293" s="29" t="s">
        <v>1426</v>
      </c>
      <c r="D293" s="29" t="s">
        <v>1427</v>
      </c>
      <c r="E293" s="44" t="s">
        <v>908</v>
      </c>
      <c r="F293" s="44">
        <v>1769745</v>
      </c>
      <c r="G293" s="32" t="s">
        <v>41</v>
      </c>
      <c r="H293" s="33" t="s">
        <v>58</v>
      </c>
      <c r="I293" s="29" t="s">
        <v>1421</v>
      </c>
      <c r="J293" s="29" t="s">
        <v>910</v>
      </c>
      <c r="K293" s="29" t="s">
        <v>911</v>
      </c>
      <c r="L293" s="29">
        <v>360</v>
      </c>
      <c r="M293" s="30" t="s">
        <v>912</v>
      </c>
      <c r="N293" s="34">
        <v>44006</v>
      </c>
      <c r="O293" s="44">
        <v>47230</v>
      </c>
      <c r="P293" s="44" t="s">
        <v>1428</v>
      </c>
      <c r="Q293" s="45">
        <v>44061</v>
      </c>
      <c r="R293" s="46">
        <v>44196</v>
      </c>
      <c r="S293" s="29">
        <v>4</v>
      </c>
      <c r="T293" s="29">
        <v>14</v>
      </c>
      <c r="U293" s="29">
        <f t="shared" si="8"/>
        <v>134</v>
      </c>
      <c r="V293" s="29" t="s">
        <v>1429</v>
      </c>
      <c r="W293" s="47">
        <v>8658120</v>
      </c>
      <c r="X293" s="38">
        <f t="shared" si="9"/>
        <v>1938385.0746268658</v>
      </c>
      <c r="Y293" s="29">
        <v>844</v>
      </c>
      <c r="Z293" s="29"/>
      <c r="AA293" s="29"/>
      <c r="AB293" s="40"/>
      <c r="AC293" s="48" t="s">
        <v>1430</v>
      </c>
    </row>
    <row r="294" spans="1:29" ht="23.25" customHeight="1" x14ac:dyDescent="0.25">
      <c r="A294" s="26">
        <v>292</v>
      </c>
      <c r="B294" s="27" t="s">
        <v>38</v>
      </c>
      <c r="C294" s="29" t="s">
        <v>1431</v>
      </c>
      <c r="D294" s="29" t="s">
        <v>1432</v>
      </c>
      <c r="E294" s="29" t="s">
        <v>78</v>
      </c>
      <c r="F294" s="44">
        <v>1770675</v>
      </c>
      <c r="G294" s="32" t="s">
        <v>41</v>
      </c>
      <c r="H294" s="33" t="s">
        <v>58</v>
      </c>
      <c r="I294" s="29" t="s">
        <v>539</v>
      </c>
      <c r="J294" s="29" t="s">
        <v>60</v>
      </c>
      <c r="K294" s="29" t="s">
        <v>61</v>
      </c>
      <c r="L294" s="29">
        <v>463</v>
      </c>
      <c r="M294" s="30" t="s">
        <v>878</v>
      </c>
      <c r="N294" s="34" t="s">
        <v>1393</v>
      </c>
      <c r="O294" s="44">
        <v>48420</v>
      </c>
      <c r="P294" s="44" t="s">
        <v>1428</v>
      </c>
      <c r="Q294" s="45">
        <v>44061</v>
      </c>
      <c r="R294" s="46">
        <v>44196</v>
      </c>
      <c r="S294" s="29">
        <v>4</v>
      </c>
      <c r="T294" s="29">
        <v>14</v>
      </c>
      <c r="U294" s="29">
        <f t="shared" si="8"/>
        <v>134</v>
      </c>
      <c r="V294" s="29" t="s">
        <v>1429</v>
      </c>
      <c r="W294" s="47">
        <v>7841706</v>
      </c>
      <c r="X294" s="38">
        <f t="shared" si="9"/>
        <v>1755605.8208955224</v>
      </c>
      <c r="Y294" s="29">
        <v>842</v>
      </c>
      <c r="Z294" s="29"/>
      <c r="AA294" s="29"/>
      <c r="AB294" s="40"/>
      <c r="AC294" s="48" t="s">
        <v>1433</v>
      </c>
    </row>
    <row r="295" spans="1:29" ht="20.25" customHeight="1" x14ac:dyDescent="0.25">
      <c r="A295" s="26">
        <v>293</v>
      </c>
      <c r="B295" s="27" t="s">
        <v>38</v>
      </c>
      <c r="C295" s="29" t="s">
        <v>1434</v>
      </c>
      <c r="D295" s="29" t="s">
        <v>1435</v>
      </c>
      <c r="E295" s="44" t="s">
        <v>908</v>
      </c>
      <c r="F295" s="44">
        <v>1770952</v>
      </c>
      <c r="G295" s="32" t="s">
        <v>41</v>
      </c>
      <c r="H295" s="33" t="s">
        <v>58</v>
      </c>
      <c r="I295" s="29" t="s">
        <v>1421</v>
      </c>
      <c r="J295" s="29" t="s">
        <v>910</v>
      </c>
      <c r="K295" s="29" t="s">
        <v>911</v>
      </c>
      <c r="L295" s="29">
        <v>360</v>
      </c>
      <c r="M295" s="30" t="s">
        <v>912</v>
      </c>
      <c r="N295" s="34">
        <v>44006</v>
      </c>
      <c r="O295" s="44">
        <v>47230</v>
      </c>
      <c r="P295" s="44" t="s">
        <v>1428</v>
      </c>
      <c r="Q295" s="45">
        <v>44058</v>
      </c>
      <c r="R295" s="46">
        <v>44196</v>
      </c>
      <c r="S295" s="29">
        <v>4</v>
      </c>
      <c r="T295" s="29">
        <v>17</v>
      </c>
      <c r="U295" s="29">
        <f t="shared" si="8"/>
        <v>137</v>
      </c>
      <c r="V295" s="29" t="s">
        <v>1436</v>
      </c>
      <c r="W295" s="47">
        <v>8851958</v>
      </c>
      <c r="X295" s="38">
        <f t="shared" si="9"/>
        <v>1938384.9635036495</v>
      </c>
      <c r="Y295" s="29">
        <v>843</v>
      </c>
      <c r="Z295" s="29"/>
      <c r="AA295" s="29"/>
      <c r="AB295" s="40"/>
      <c r="AC295" s="48" t="s">
        <v>1437</v>
      </c>
    </row>
    <row r="296" spans="1:29" ht="22.5" customHeight="1" x14ac:dyDescent="0.25">
      <c r="A296" s="26">
        <v>294</v>
      </c>
      <c r="B296" s="27" t="s">
        <v>38</v>
      </c>
      <c r="C296" s="29" t="s">
        <v>1438</v>
      </c>
      <c r="D296" s="29" t="s">
        <v>1439</v>
      </c>
      <c r="E296" s="44" t="s">
        <v>339</v>
      </c>
      <c r="F296" s="44">
        <v>1770722</v>
      </c>
      <c r="G296" s="32" t="s">
        <v>41</v>
      </c>
      <c r="H296" s="33" t="s">
        <v>58</v>
      </c>
      <c r="I296" s="29" t="s">
        <v>1053</v>
      </c>
      <c r="J296" s="29" t="s">
        <v>60</v>
      </c>
      <c r="K296" s="29" t="s">
        <v>61</v>
      </c>
      <c r="L296" s="29">
        <v>348</v>
      </c>
      <c r="M296" s="30" t="s">
        <v>1054</v>
      </c>
      <c r="N296" s="34">
        <v>44005</v>
      </c>
      <c r="O296" s="44">
        <v>46453</v>
      </c>
      <c r="P296" s="44" t="s">
        <v>1428</v>
      </c>
      <c r="Q296" s="45">
        <v>44061</v>
      </c>
      <c r="R296" s="46">
        <v>44196</v>
      </c>
      <c r="S296" s="29">
        <v>4</v>
      </c>
      <c r="T296" s="29">
        <v>14</v>
      </c>
      <c r="U296" s="29">
        <f t="shared" si="8"/>
        <v>134</v>
      </c>
      <c r="V296" s="29" t="s">
        <v>1429</v>
      </c>
      <c r="W296" s="47">
        <v>24566667</v>
      </c>
      <c r="X296" s="38">
        <f t="shared" si="9"/>
        <v>5500000.0746268658</v>
      </c>
      <c r="Y296" s="29">
        <v>841</v>
      </c>
      <c r="Z296" s="29"/>
      <c r="AA296" s="29"/>
      <c r="AB296" s="40"/>
      <c r="AC296" s="48" t="s">
        <v>1440</v>
      </c>
    </row>
    <row r="297" spans="1:29" ht="28.5" customHeight="1" x14ac:dyDescent="0.25">
      <c r="A297" s="26">
        <v>295</v>
      </c>
      <c r="B297" s="27" t="s">
        <v>38</v>
      </c>
      <c r="C297" s="29" t="s">
        <v>1441</v>
      </c>
      <c r="D297" s="29" t="s">
        <v>1442</v>
      </c>
      <c r="E297" s="44" t="s">
        <v>908</v>
      </c>
      <c r="F297" s="44">
        <v>1770948</v>
      </c>
      <c r="G297" s="32" t="s">
        <v>41</v>
      </c>
      <c r="H297" s="33" t="s">
        <v>58</v>
      </c>
      <c r="I297" s="29" t="s">
        <v>1421</v>
      </c>
      <c r="J297" s="29" t="s">
        <v>910</v>
      </c>
      <c r="K297" s="29" t="s">
        <v>911</v>
      </c>
      <c r="L297" s="29">
        <v>360</v>
      </c>
      <c r="M297" s="30" t="s">
        <v>912</v>
      </c>
      <c r="N297" s="34">
        <v>44006</v>
      </c>
      <c r="O297" s="44">
        <v>47230</v>
      </c>
      <c r="P297" s="44" t="s">
        <v>1428</v>
      </c>
      <c r="Q297" s="45">
        <v>44058</v>
      </c>
      <c r="R297" s="46">
        <v>44196</v>
      </c>
      <c r="S297" s="29">
        <v>4</v>
      </c>
      <c r="T297" s="29">
        <v>17</v>
      </c>
      <c r="U297" s="29">
        <f t="shared" si="8"/>
        <v>137</v>
      </c>
      <c r="V297" s="29" t="s">
        <v>1436</v>
      </c>
      <c r="W297" s="47">
        <v>8851944</v>
      </c>
      <c r="X297" s="38">
        <f t="shared" si="9"/>
        <v>1938381.8978102189</v>
      </c>
      <c r="Y297" s="29">
        <v>840</v>
      </c>
      <c r="Z297" s="29"/>
      <c r="AA297" s="29"/>
      <c r="AB297" s="40"/>
      <c r="AC297" s="48" t="s">
        <v>1443</v>
      </c>
    </row>
    <row r="298" spans="1:29" ht="25.5" customHeight="1" x14ac:dyDescent="0.25">
      <c r="A298" s="26">
        <v>296</v>
      </c>
      <c r="B298" s="27" t="s">
        <v>38</v>
      </c>
      <c r="C298" s="29" t="s">
        <v>1444</v>
      </c>
      <c r="D298" s="29" t="s">
        <v>1445</v>
      </c>
      <c r="E298" s="29" t="s">
        <v>78</v>
      </c>
      <c r="F298" s="44">
        <v>1771761</v>
      </c>
      <c r="G298" s="32" t="s">
        <v>41</v>
      </c>
      <c r="H298" s="33" t="s">
        <v>58</v>
      </c>
      <c r="I298" s="29" t="s">
        <v>539</v>
      </c>
      <c r="J298" s="29" t="s">
        <v>60</v>
      </c>
      <c r="K298" s="29" t="s">
        <v>61</v>
      </c>
      <c r="L298" s="29">
        <v>463</v>
      </c>
      <c r="M298" s="30" t="s">
        <v>878</v>
      </c>
      <c r="N298" s="34" t="s">
        <v>1393</v>
      </c>
      <c r="O298" s="44">
        <v>48420</v>
      </c>
      <c r="P298" s="44" t="s">
        <v>1428</v>
      </c>
      <c r="Q298" s="45">
        <v>44061</v>
      </c>
      <c r="R298" s="46">
        <v>44196</v>
      </c>
      <c r="S298" s="29">
        <v>4</v>
      </c>
      <c r="T298" s="29">
        <v>14</v>
      </c>
      <c r="U298" s="29">
        <f t="shared" si="8"/>
        <v>134</v>
      </c>
      <c r="V298" s="29" t="s">
        <v>1429</v>
      </c>
      <c r="W298" s="47">
        <v>7841706</v>
      </c>
      <c r="X298" s="38">
        <f t="shared" si="9"/>
        <v>1755605.8208955224</v>
      </c>
      <c r="Y298" s="29">
        <v>846</v>
      </c>
      <c r="Z298" s="29"/>
      <c r="AA298" s="29"/>
      <c r="AB298" s="40"/>
      <c r="AC298" s="48" t="s">
        <v>1446</v>
      </c>
    </row>
    <row r="299" spans="1:29" ht="26.25" customHeight="1" x14ac:dyDescent="0.25">
      <c r="A299" s="26">
        <v>297</v>
      </c>
      <c r="B299" s="27" t="s">
        <v>38</v>
      </c>
      <c r="C299" s="29" t="s">
        <v>1447</v>
      </c>
      <c r="D299" s="29" t="s">
        <v>1448</v>
      </c>
      <c r="E299" s="44" t="s">
        <v>1449</v>
      </c>
      <c r="F299" s="44">
        <v>1771953</v>
      </c>
      <c r="G299" s="32" t="s">
        <v>41</v>
      </c>
      <c r="H299" s="33" t="s">
        <v>58</v>
      </c>
      <c r="I299" s="29" t="s">
        <v>1421</v>
      </c>
      <c r="J299" s="29" t="s">
        <v>910</v>
      </c>
      <c r="K299" s="29" t="s">
        <v>911</v>
      </c>
      <c r="L299" s="29">
        <v>360</v>
      </c>
      <c r="M299" s="30" t="s">
        <v>912</v>
      </c>
      <c r="N299" s="34">
        <v>44006</v>
      </c>
      <c r="O299" s="44">
        <v>47230</v>
      </c>
      <c r="P299" s="44" t="s">
        <v>1428</v>
      </c>
      <c r="Q299" s="45">
        <v>44061</v>
      </c>
      <c r="R299" s="46">
        <v>44196</v>
      </c>
      <c r="S299" s="29">
        <v>4</v>
      </c>
      <c r="T299" s="29">
        <v>14</v>
      </c>
      <c r="U299" s="29">
        <f t="shared" si="8"/>
        <v>134</v>
      </c>
      <c r="V299" s="29" t="s">
        <v>1429</v>
      </c>
      <c r="W299" s="47">
        <v>8658120</v>
      </c>
      <c r="X299" s="38">
        <f t="shared" si="9"/>
        <v>1938385.0746268658</v>
      </c>
      <c r="Y299" s="29">
        <v>847</v>
      </c>
      <c r="Z299" s="29"/>
      <c r="AA299" s="29"/>
      <c r="AB299" s="40"/>
      <c r="AC299" s="48" t="s">
        <v>1450</v>
      </c>
    </row>
    <row r="300" spans="1:29" ht="27.75" customHeight="1" x14ac:dyDescent="0.25">
      <c r="A300" s="26">
        <v>298</v>
      </c>
      <c r="B300" s="27" t="s">
        <v>38</v>
      </c>
      <c r="C300" s="29" t="s">
        <v>1451</v>
      </c>
      <c r="D300" s="29" t="s">
        <v>1452</v>
      </c>
      <c r="E300" s="29" t="s">
        <v>297</v>
      </c>
      <c r="F300" s="44">
        <v>1773127</v>
      </c>
      <c r="G300" s="32" t="s">
        <v>41</v>
      </c>
      <c r="H300" s="33" t="s">
        <v>58</v>
      </c>
      <c r="I300" s="29" t="s">
        <v>1453</v>
      </c>
      <c r="J300" s="29" t="s">
        <v>60</v>
      </c>
      <c r="K300" s="29" t="s">
        <v>61</v>
      </c>
      <c r="L300" s="29">
        <v>426</v>
      </c>
      <c r="M300" s="30">
        <v>0</v>
      </c>
      <c r="N300" s="34">
        <v>44033</v>
      </c>
      <c r="O300" s="44">
        <v>48318</v>
      </c>
      <c r="P300" s="44" t="s">
        <v>1428</v>
      </c>
      <c r="Q300" s="45">
        <v>44061</v>
      </c>
      <c r="R300" s="46">
        <v>44196</v>
      </c>
      <c r="S300" s="29">
        <v>4</v>
      </c>
      <c r="T300" s="29">
        <v>14</v>
      </c>
      <c r="U300" s="29">
        <f t="shared" si="8"/>
        <v>134</v>
      </c>
      <c r="V300" s="29" t="s">
        <v>1429</v>
      </c>
      <c r="W300" s="47">
        <v>18640730</v>
      </c>
      <c r="X300" s="38">
        <f t="shared" si="9"/>
        <v>4173297.7611940298</v>
      </c>
      <c r="Y300" s="29">
        <v>852</v>
      </c>
      <c r="Z300" s="29"/>
      <c r="AA300" s="29"/>
      <c r="AB300" s="40"/>
      <c r="AC300" s="48" t="s">
        <v>1454</v>
      </c>
    </row>
    <row r="301" spans="1:29" ht="26.25" customHeight="1" x14ac:dyDescent="0.25">
      <c r="A301" s="26">
        <v>299</v>
      </c>
      <c r="B301" s="27" t="s">
        <v>38</v>
      </c>
      <c r="C301" s="29" t="s">
        <v>1455</v>
      </c>
      <c r="D301" s="29" t="s">
        <v>1456</v>
      </c>
      <c r="E301" s="29" t="s">
        <v>297</v>
      </c>
      <c r="F301" s="44">
        <v>1779007</v>
      </c>
      <c r="G301" s="32" t="s">
        <v>41</v>
      </c>
      <c r="H301" s="33" t="s">
        <v>58</v>
      </c>
      <c r="I301" s="29" t="s">
        <v>1457</v>
      </c>
      <c r="J301" s="29" t="s">
        <v>60</v>
      </c>
      <c r="K301" s="29" t="s">
        <v>61</v>
      </c>
      <c r="L301" s="29">
        <v>465</v>
      </c>
      <c r="M301" s="30">
        <v>0</v>
      </c>
      <c r="N301" s="34" t="s">
        <v>1458</v>
      </c>
      <c r="O301" s="44">
        <v>48564</v>
      </c>
      <c r="P301" s="70">
        <v>44061</v>
      </c>
      <c r="Q301" s="45">
        <v>44062</v>
      </c>
      <c r="R301" s="46">
        <v>44196</v>
      </c>
      <c r="S301" s="29">
        <v>4</v>
      </c>
      <c r="T301" s="29">
        <v>13</v>
      </c>
      <c r="U301" s="29">
        <f t="shared" si="8"/>
        <v>133</v>
      </c>
      <c r="V301" s="29" t="s">
        <v>1459</v>
      </c>
      <c r="W301" s="47">
        <v>18640730</v>
      </c>
      <c r="X301" s="38">
        <f t="shared" si="9"/>
        <v>4204675.9398496244</v>
      </c>
      <c r="Y301" s="29">
        <v>850</v>
      </c>
      <c r="Z301" s="29"/>
      <c r="AA301" s="29"/>
      <c r="AB301" s="40"/>
      <c r="AC301" s="48" t="s">
        <v>1454</v>
      </c>
    </row>
    <row r="302" spans="1:29" ht="25.5" customHeight="1" x14ac:dyDescent="0.25">
      <c r="A302" s="26">
        <v>300</v>
      </c>
      <c r="B302" s="27" t="s">
        <v>38</v>
      </c>
      <c r="C302" s="29" t="s">
        <v>1460</v>
      </c>
      <c r="D302" s="29" t="s">
        <v>1461</v>
      </c>
      <c r="E302" s="29" t="s">
        <v>121</v>
      </c>
      <c r="F302" s="44">
        <v>1779303</v>
      </c>
      <c r="G302" s="32" t="s">
        <v>41</v>
      </c>
      <c r="H302" s="33" t="s">
        <v>58</v>
      </c>
      <c r="I302" s="29" t="s">
        <v>1462</v>
      </c>
      <c r="J302" s="29" t="s">
        <v>60</v>
      </c>
      <c r="K302" s="29" t="s">
        <v>61</v>
      </c>
      <c r="L302" s="29">
        <v>466</v>
      </c>
      <c r="M302" s="30">
        <v>0</v>
      </c>
      <c r="N302" s="34" t="s">
        <v>1458</v>
      </c>
      <c r="O302" s="44">
        <v>48393</v>
      </c>
      <c r="P302" s="70">
        <v>44061</v>
      </c>
      <c r="Q302" s="45">
        <v>44062</v>
      </c>
      <c r="R302" s="46">
        <v>44196</v>
      </c>
      <c r="S302" s="29">
        <v>4</v>
      </c>
      <c r="T302" s="29">
        <v>13</v>
      </c>
      <c r="U302" s="29">
        <f t="shared" si="8"/>
        <v>133</v>
      </c>
      <c r="V302" s="29" t="s">
        <v>1459</v>
      </c>
      <c r="W302" s="47">
        <v>18640730</v>
      </c>
      <c r="X302" s="38">
        <f t="shared" si="9"/>
        <v>4204675.9398496244</v>
      </c>
      <c r="Y302" s="29">
        <v>853</v>
      </c>
      <c r="Z302" s="29"/>
      <c r="AA302" s="29"/>
      <c r="AB302" s="40"/>
      <c r="AC302" s="48" t="s">
        <v>1463</v>
      </c>
    </row>
    <row r="303" spans="1:29" ht="27" customHeight="1" x14ac:dyDescent="0.25">
      <c r="A303" s="26">
        <v>301</v>
      </c>
      <c r="B303" s="27" t="s">
        <v>38</v>
      </c>
      <c r="C303" s="29" t="s">
        <v>1464</v>
      </c>
      <c r="D303" s="29" t="s">
        <v>1465</v>
      </c>
      <c r="E303" s="44" t="s">
        <v>480</v>
      </c>
      <c r="F303" s="44">
        <v>1776879</v>
      </c>
      <c r="G303" s="32" t="s">
        <v>41</v>
      </c>
      <c r="H303" s="33" t="s">
        <v>58</v>
      </c>
      <c r="I303" s="29" t="s">
        <v>1466</v>
      </c>
      <c r="J303" s="29" t="s">
        <v>60</v>
      </c>
      <c r="K303" s="29" t="s">
        <v>61</v>
      </c>
      <c r="L303" s="29">
        <v>416</v>
      </c>
      <c r="M303" s="30">
        <v>0</v>
      </c>
      <c r="N303" s="34">
        <v>44033</v>
      </c>
      <c r="O303" s="44">
        <v>48005</v>
      </c>
      <c r="P303" s="70">
        <v>44061</v>
      </c>
      <c r="Q303" s="45">
        <v>44062</v>
      </c>
      <c r="R303" s="46">
        <v>44196</v>
      </c>
      <c r="S303" s="29">
        <v>4</v>
      </c>
      <c r="T303" s="29">
        <v>13</v>
      </c>
      <c r="U303" s="29">
        <f t="shared" si="8"/>
        <v>133</v>
      </c>
      <c r="V303" s="29" t="s">
        <v>1459</v>
      </c>
      <c r="W303" s="47">
        <v>18640730</v>
      </c>
      <c r="X303" s="38">
        <f t="shared" si="9"/>
        <v>4204675.9398496244</v>
      </c>
      <c r="Y303" s="29">
        <v>849</v>
      </c>
      <c r="Z303" s="29"/>
      <c r="AA303" s="29"/>
      <c r="AB303" s="40"/>
      <c r="AC303" s="48" t="s">
        <v>1467</v>
      </c>
    </row>
    <row r="304" spans="1:29" ht="32.25" customHeight="1" x14ac:dyDescent="0.25">
      <c r="A304" s="26">
        <v>302</v>
      </c>
      <c r="B304" s="27" t="s">
        <v>38</v>
      </c>
      <c r="C304" s="29" t="s">
        <v>1468</v>
      </c>
      <c r="D304" s="29" t="s">
        <v>1469</v>
      </c>
      <c r="E304" s="44" t="s">
        <v>86</v>
      </c>
      <c r="F304" s="44" t="s">
        <v>1470</v>
      </c>
      <c r="G304" s="32" t="s">
        <v>41</v>
      </c>
      <c r="H304" s="33" t="s">
        <v>58</v>
      </c>
      <c r="I304" s="29" t="s">
        <v>1471</v>
      </c>
      <c r="J304" s="29" t="s">
        <v>60</v>
      </c>
      <c r="K304" s="29" t="s">
        <v>61</v>
      </c>
      <c r="L304" s="29">
        <v>432</v>
      </c>
      <c r="M304" s="30">
        <v>0</v>
      </c>
      <c r="N304" s="34">
        <v>44033</v>
      </c>
      <c r="O304" s="44">
        <v>48017</v>
      </c>
      <c r="P304" s="70">
        <v>44061</v>
      </c>
      <c r="Q304" s="45">
        <v>44062</v>
      </c>
      <c r="R304" s="46">
        <v>44196</v>
      </c>
      <c r="S304" s="29">
        <v>4</v>
      </c>
      <c r="T304" s="29">
        <v>13</v>
      </c>
      <c r="U304" s="29">
        <f t="shared" si="8"/>
        <v>133</v>
      </c>
      <c r="V304" s="29" t="s">
        <v>1459</v>
      </c>
      <c r="W304" s="47">
        <v>18699999</v>
      </c>
      <c r="X304" s="38">
        <f t="shared" si="9"/>
        <v>4218044.8872180451</v>
      </c>
      <c r="Y304" s="29">
        <v>858</v>
      </c>
      <c r="Z304" s="29"/>
      <c r="AA304" s="29"/>
      <c r="AB304" s="40"/>
      <c r="AC304" s="48" t="s">
        <v>1472</v>
      </c>
    </row>
    <row r="305" spans="1:29" ht="26.25" customHeight="1" x14ac:dyDescent="0.25">
      <c r="A305" s="26">
        <v>303</v>
      </c>
      <c r="B305" s="27" t="s">
        <v>38</v>
      </c>
      <c r="C305" s="29" t="s">
        <v>1473</v>
      </c>
      <c r="D305" s="29" t="s">
        <v>1474</v>
      </c>
      <c r="E305" s="44" t="s">
        <v>132</v>
      </c>
      <c r="F305" s="44">
        <v>1777098</v>
      </c>
      <c r="G305" s="32" t="s">
        <v>41</v>
      </c>
      <c r="H305" s="33" t="s">
        <v>58</v>
      </c>
      <c r="I305" s="29" t="s">
        <v>1475</v>
      </c>
      <c r="J305" s="29" t="s">
        <v>60</v>
      </c>
      <c r="K305" s="29" t="s">
        <v>61</v>
      </c>
      <c r="L305" s="29">
        <v>413</v>
      </c>
      <c r="M305" s="30" t="s">
        <v>1476</v>
      </c>
      <c r="N305" s="34">
        <v>44033</v>
      </c>
      <c r="O305" s="44">
        <v>48294</v>
      </c>
      <c r="P305" s="70">
        <v>44061</v>
      </c>
      <c r="Q305" s="45">
        <v>44062</v>
      </c>
      <c r="R305" s="46">
        <v>44196</v>
      </c>
      <c r="S305" s="29">
        <v>4</v>
      </c>
      <c r="T305" s="29">
        <v>13</v>
      </c>
      <c r="U305" s="29">
        <f t="shared" si="8"/>
        <v>133</v>
      </c>
      <c r="V305" s="29" t="s">
        <v>1459</v>
      </c>
      <c r="W305" s="47">
        <v>11526666</v>
      </c>
      <c r="X305" s="38">
        <f t="shared" si="9"/>
        <v>2599999.8496240601</v>
      </c>
      <c r="Y305" s="29">
        <v>848</v>
      </c>
      <c r="Z305" s="29"/>
      <c r="AA305" s="29"/>
      <c r="AB305" s="40"/>
      <c r="AC305" s="48" t="s">
        <v>1477</v>
      </c>
    </row>
    <row r="306" spans="1:29" ht="26.25" customHeight="1" x14ac:dyDescent="0.25">
      <c r="A306" s="26">
        <v>304</v>
      </c>
      <c r="B306" s="27" t="s">
        <v>38</v>
      </c>
      <c r="C306" s="29" t="s">
        <v>1478</v>
      </c>
      <c r="D306" s="29" t="s">
        <v>1479</v>
      </c>
      <c r="E306" s="44" t="s">
        <v>86</v>
      </c>
      <c r="F306" s="44">
        <v>1778234</v>
      </c>
      <c r="G306" s="32" t="s">
        <v>41</v>
      </c>
      <c r="H306" s="33" t="s">
        <v>58</v>
      </c>
      <c r="I306" s="29" t="s">
        <v>1480</v>
      </c>
      <c r="J306" s="29" t="s">
        <v>60</v>
      </c>
      <c r="K306" s="29" t="s">
        <v>61</v>
      </c>
      <c r="L306" s="29">
        <v>432</v>
      </c>
      <c r="M306" s="30">
        <v>0</v>
      </c>
      <c r="N306" s="34">
        <v>44033</v>
      </c>
      <c r="O306" s="44">
        <v>48017</v>
      </c>
      <c r="P306" s="70">
        <v>44061</v>
      </c>
      <c r="Q306" s="45">
        <v>44062</v>
      </c>
      <c r="R306" s="46">
        <v>44196</v>
      </c>
      <c r="S306" s="29">
        <v>4</v>
      </c>
      <c r="T306" s="29">
        <v>13</v>
      </c>
      <c r="U306" s="29">
        <f t="shared" si="8"/>
        <v>133</v>
      </c>
      <c r="V306" s="29" t="s">
        <v>1459</v>
      </c>
      <c r="W306" s="47">
        <v>24383329</v>
      </c>
      <c r="X306" s="38">
        <f t="shared" si="9"/>
        <v>5499999.0225563906</v>
      </c>
      <c r="Y306" s="29">
        <v>851</v>
      </c>
      <c r="Z306" s="29"/>
      <c r="AA306" s="29"/>
      <c r="AB306" s="40"/>
      <c r="AC306" s="48" t="s">
        <v>1481</v>
      </c>
    </row>
    <row r="307" spans="1:29" ht="27" customHeight="1" x14ac:dyDescent="0.25">
      <c r="A307" s="26">
        <v>305</v>
      </c>
      <c r="B307" s="27" t="s">
        <v>38</v>
      </c>
      <c r="C307" s="29" t="s">
        <v>1482</v>
      </c>
      <c r="D307" s="29" t="s">
        <v>1483</v>
      </c>
      <c r="E307" s="53" t="s">
        <v>217</v>
      </c>
      <c r="F307" s="44">
        <v>1779538</v>
      </c>
      <c r="G307" s="32" t="s">
        <v>41</v>
      </c>
      <c r="H307" s="33" t="s">
        <v>58</v>
      </c>
      <c r="I307" s="29" t="s">
        <v>1484</v>
      </c>
      <c r="J307" s="29" t="s">
        <v>219</v>
      </c>
      <c r="K307" s="29" t="s">
        <v>220</v>
      </c>
      <c r="L307" s="29">
        <v>454</v>
      </c>
      <c r="M307" s="30">
        <v>0</v>
      </c>
      <c r="N307" s="34" t="s">
        <v>1302</v>
      </c>
      <c r="O307" s="44">
        <v>48189</v>
      </c>
      <c r="P307" s="70">
        <v>44061</v>
      </c>
      <c r="Q307" s="45">
        <v>44062</v>
      </c>
      <c r="R307" s="46">
        <v>44196</v>
      </c>
      <c r="S307" s="29">
        <v>4</v>
      </c>
      <c r="T307" s="29">
        <v>13</v>
      </c>
      <c r="U307" s="29">
        <f t="shared" si="8"/>
        <v>133</v>
      </c>
      <c r="V307" s="29" t="s">
        <v>1459</v>
      </c>
      <c r="W307" s="47">
        <v>18640730</v>
      </c>
      <c r="X307" s="38">
        <f t="shared" si="9"/>
        <v>4204675.9398496244</v>
      </c>
      <c r="Y307" s="29">
        <v>855</v>
      </c>
      <c r="Z307" s="29"/>
      <c r="AA307" s="29"/>
      <c r="AB307" s="40"/>
      <c r="AC307" s="48" t="s">
        <v>1485</v>
      </c>
    </row>
    <row r="308" spans="1:29" ht="27" customHeight="1" x14ac:dyDescent="0.25">
      <c r="A308" s="26">
        <v>306</v>
      </c>
      <c r="B308" s="27" t="s">
        <v>38</v>
      </c>
      <c r="C308" s="29" t="s">
        <v>1486</v>
      </c>
      <c r="D308" s="29" t="s">
        <v>1487</v>
      </c>
      <c r="E308" s="44" t="s">
        <v>69</v>
      </c>
      <c r="F308" s="44">
        <v>1779352</v>
      </c>
      <c r="G308" s="32" t="s">
        <v>41</v>
      </c>
      <c r="H308" s="33" t="s">
        <v>58</v>
      </c>
      <c r="I308" s="29" t="s">
        <v>1488</v>
      </c>
      <c r="J308" s="29" t="s">
        <v>71</v>
      </c>
      <c r="K308" s="29" t="s">
        <v>72</v>
      </c>
      <c r="L308" s="29">
        <v>455</v>
      </c>
      <c r="M308" s="30">
        <v>0</v>
      </c>
      <c r="N308" s="34" t="s">
        <v>1302</v>
      </c>
      <c r="O308" s="44">
        <v>48194</v>
      </c>
      <c r="P308" s="70">
        <v>44061</v>
      </c>
      <c r="Q308" s="45">
        <v>44062</v>
      </c>
      <c r="R308" s="46">
        <v>44196</v>
      </c>
      <c r="S308" s="29">
        <v>4</v>
      </c>
      <c r="T308" s="29">
        <v>13</v>
      </c>
      <c r="U308" s="29">
        <f t="shared" si="8"/>
        <v>133</v>
      </c>
      <c r="V308" s="29" t="s">
        <v>1459</v>
      </c>
      <c r="W308" s="47">
        <v>9975000</v>
      </c>
      <c r="X308" s="38">
        <f t="shared" si="9"/>
        <v>2250000</v>
      </c>
      <c r="Y308" s="29">
        <v>854</v>
      </c>
      <c r="Z308" s="29"/>
      <c r="AA308" s="29"/>
      <c r="AB308" s="40"/>
      <c r="AC308" s="48" t="s">
        <v>1489</v>
      </c>
    </row>
    <row r="309" spans="1:29" ht="25.5" customHeight="1" x14ac:dyDescent="0.25">
      <c r="A309" s="26">
        <v>307</v>
      </c>
      <c r="B309" s="27" t="s">
        <v>38</v>
      </c>
      <c r="C309" s="29" t="s">
        <v>1490</v>
      </c>
      <c r="D309" s="29" t="s">
        <v>1491</v>
      </c>
      <c r="E309" s="44" t="s">
        <v>504</v>
      </c>
      <c r="F309" s="44" t="s">
        <v>1492</v>
      </c>
      <c r="G309" s="32" t="s">
        <v>41</v>
      </c>
      <c r="H309" s="33" t="s">
        <v>58</v>
      </c>
      <c r="I309" s="29" t="s">
        <v>1353</v>
      </c>
      <c r="J309" s="29" t="s">
        <v>71</v>
      </c>
      <c r="K309" s="29" t="s">
        <v>72</v>
      </c>
      <c r="L309" s="29">
        <v>455</v>
      </c>
      <c r="M309" s="30">
        <v>0</v>
      </c>
      <c r="N309" s="34" t="s">
        <v>1302</v>
      </c>
      <c r="O309" s="44">
        <v>48194</v>
      </c>
      <c r="P309" s="70">
        <v>44062</v>
      </c>
      <c r="Q309" s="45">
        <v>44063</v>
      </c>
      <c r="R309" s="46">
        <v>44196</v>
      </c>
      <c r="S309" s="29">
        <v>4</v>
      </c>
      <c r="T309" s="29">
        <v>12</v>
      </c>
      <c r="U309" s="29">
        <f t="shared" si="8"/>
        <v>132</v>
      </c>
      <c r="V309" s="29" t="s">
        <v>1493</v>
      </c>
      <c r="W309" s="47">
        <v>990000</v>
      </c>
      <c r="X309" s="38">
        <f t="shared" si="9"/>
        <v>225000</v>
      </c>
      <c r="Y309" s="29">
        <v>856</v>
      </c>
      <c r="Z309" s="29"/>
      <c r="AA309" s="29"/>
      <c r="AB309" s="40"/>
      <c r="AC309" s="48" t="s">
        <v>1494</v>
      </c>
    </row>
    <row r="310" spans="1:29" ht="28.5" customHeight="1" x14ac:dyDescent="0.25">
      <c r="A310" s="26">
        <v>308</v>
      </c>
      <c r="B310" s="27" t="s">
        <v>38</v>
      </c>
      <c r="C310" s="29" t="s">
        <v>1495</v>
      </c>
      <c r="D310" s="29" t="s">
        <v>1496</v>
      </c>
      <c r="E310" s="44" t="s">
        <v>504</v>
      </c>
      <c r="F310" s="44">
        <v>1781384</v>
      </c>
      <c r="G310" s="32" t="s">
        <v>41</v>
      </c>
      <c r="H310" s="33" t="s">
        <v>58</v>
      </c>
      <c r="I310" s="29" t="s">
        <v>1497</v>
      </c>
      <c r="J310" s="29" t="s">
        <v>71</v>
      </c>
      <c r="K310" s="29" t="s">
        <v>72</v>
      </c>
      <c r="L310" s="29">
        <v>452</v>
      </c>
      <c r="M310" s="30" t="s">
        <v>1278</v>
      </c>
      <c r="N310" s="34" t="s">
        <v>1302</v>
      </c>
      <c r="O310" s="44">
        <v>48167</v>
      </c>
      <c r="P310" s="70">
        <v>44062</v>
      </c>
      <c r="Q310" s="45">
        <v>44063</v>
      </c>
      <c r="R310" s="46">
        <v>44196</v>
      </c>
      <c r="S310" s="29">
        <v>4</v>
      </c>
      <c r="T310" s="29">
        <v>12</v>
      </c>
      <c r="U310" s="29">
        <f t="shared" si="8"/>
        <v>132</v>
      </c>
      <c r="V310" s="29" t="s">
        <v>1493</v>
      </c>
      <c r="W310" s="47">
        <v>18500574</v>
      </c>
      <c r="X310" s="38">
        <f t="shared" si="9"/>
        <v>4204675.9090909092</v>
      </c>
      <c r="Y310" s="29">
        <v>857</v>
      </c>
      <c r="Z310" s="29"/>
      <c r="AA310" s="29"/>
      <c r="AB310" s="40"/>
      <c r="AC310" s="48" t="s">
        <v>1498</v>
      </c>
    </row>
    <row r="311" spans="1:29" ht="28.5" customHeight="1" x14ac:dyDescent="0.25">
      <c r="A311" s="26">
        <v>309</v>
      </c>
      <c r="B311" s="27" t="s">
        <v>38</v>
      </c>
      <c r="C311" s="29" t="s">
        <v>1499</v>
      </c>
      <c r="D311" s="29" t="s">
        <v>1500</v>
      </c>
      <c r="E311" s="29" t="s">
        <v>373</v>
      </c>
      <c r="F311" s="44">
        <v>1783011</v>
      </c>
      <c r="G311" s="32" t="s">
        <v>41</v>
      </c>
      <c r="H311" s="33" t="s">
        <v>58</v>
      </c>
      <c r="I311" s="29" t="s">
        <v>1501</v>
      </c>
      <c r="J311" s="29" t="s">
        <v>60</v>
      </c>
      <c r="K311" s="29" t="s">
        <v>61</v>
      </c>
      <c r="L311" s="29">
        <v>433</v>
      </c>
      <c r="M311" s="30">
        <v>0</v>
      </c>
      <c r="N311" s="34">
        <v>44033</v>
      </c>
      <c r="O311" s="44">
        <v>48016</v>
      </c>
      <c r="P311" s="70">
        <v>44062</v>
      </c>
      <c r="Q311" s="45">
        <v>44063</v>
      </c>
      <c r="R311" s="46">
        <v>44196</v>
      </c>
      <c r="S311" s="29">
        <v>4</v>
      </c>
      <c r="T311" s="29">
        <v>12</v>
      </c>
      <c r="U311" s="29">
        <f t="shared" si="8"/>
        <v>132</v>
      </c>
      <c r="V311" s="29" t="s">
        <v>1493</v>
      </c>
      <c r="W311" s="47">
        <v>7724664</v>
      </c>
      <c r="X311" s="38">
        <f t="shared" si="9"/>
        <v>1755605.4545454546</v>
      </c>
      <c r="Y311" s="29">
        <v>860</v>
      </c>
      <c r="Z311" s="29"/>
      <c r="AA311" s="29"/>
      <c r="AB311" s="40"/>
      <c r="AC311" s="48" t="s">
        <v>1502</v>
      </c>
    </row>
    <row r="312" spans="1:29" ht="22.5" customHeight="1" x14ac:dyDescent="0.25">
      <c r="A312" s="26">
        <v>310</v>
      </c>
      <c r="B312" s="27" t="s">
        <v>38</v>
      </c>
      <c r="C312" s="29" t="s">
        <v>1503</v>
      </c>
      <c r="D312" s="29" t="s">
        <v>1504</v>
      </c>
      <c r="E312" s="44" t="s">
        <v>504</v>
      </c>
      <c r="F312" s="44">
        <v>1784144</v>
      </c>
      <c r="G312" s="32" t="s">
        <v>41</v>
      </c>
      <c r="H312" s="33" t="s">
        <v>58</v>
      </c>
      <c r="I312" s="29" t="s">
        <v>1505</v>
      </c>
      <c r="J312" s="29" t="s">
        <v>71</v>
      </c>
      <c r="K312" s="29" t="s">
        <v>72</v>
      </c>
      <c r="L312" s="29">
        <v>471</v>
      </c>
      <c r="M312" s="30">
        <v>0</v>
      </c>
      <c r="N312" s="34" t="s">
        <v>1506</v>
      </c>
      <c r="O312" s="44">
        <v>48581</v>
      </c>
      <c r="P312" s="70">
        <v>44063</v>
      </c>
      <c r="Q312" s="45">
        <v>44064</v>
      </c>
      <c r="R312" s="46">
        <v>44196</v>
      </c>
      <c r="S312" s="29">
        <v>4</v>
      </c>
      <c r="T312" s="29">
        <v>11</v>
      </c>
      <c r="U312" s="29">
        <f t="shared" si="8"/>
        <v>131</v>
      </c>
      <c r="V312" s="29" t="s">
        <v>1507</v>
      </c>
      <c r="W312" s="47">
        <v>18360419</v>
      </c>
      <c r="X312" s="38">
        <f t="shared" si="9"/>
        <v>4204676.1068702294</v>
      </c>
      <c r="Y312" s="29">
        <v>859</v>
      </c>
      <c r="Z312" s="29"/>
      <c r="AA312" s="29"/>
      <c r="AB312" s="40"/>
      <c r="AC312" s="48" t="s">
        <v>1508</v>
      </c>
    </row>
    <row r="313" spans="1:29" ht="22.5" customHeight="1" x14ac:dyDescent="0.25">
      <c r="A313" s="26">
        <v>311</v>
      </c>
      <c r="B313" s="27" t="s">
        <v>38</v>
      </c>
      <c r="C313" s="29" t="s">
        <v>1509</v>
      </c>
      <c r="D313" s="29" t="s">
        <v>1510</v>
      </c>
      <c r="E313" s="44" t="s">
        <v>512</v>
      </c>
      <c r="F313" s="44">
        <v>1785851</v>
      </c>
      <c r="G313" s="32" t="s">
        <v>41</v>
      </c>
      <c r="H313" s="33" t="s">
        <v>58</v>
      </c>
      <c r="I313" s="29" t="s">
        <v>1511</v>
      </c>
      <c r="J313" s="29" t="s">
        <v>60</v>
      </c>
      <c r="K313" s="29" t="s">
        <v>61</v>
      </c>
      <c r="L313" s="29">
        <v>430</v>
      </c>
      <c r="M313" s="30" t="s">
        <v>1512</v>
      </c>
      <c r="N313" s="34">
        <v>44033</v>
      </c>
      <c r="O313" s="44">
        <v>48254</v>
      </c>
      <c r="P313" s="70">
        <v>44063</v>
      </c>
      <c r="Q313" s="45">
        <v>44064</v>
      </c>
      <c r="R313" s="46">
        <v>44196</v>
      </c>
      <c r="S313" s="29">
        <v>4</v>
      </c>
      <c r="T313" s="29">
        <v>11</v>
      </c>
      <c r="U313" s="29">
        <f t="shared" si="8"/>
        <v>131</v>
      </c>
      <c r="V313" s="29" t="s">
        <v>1507</v>
      </c>
      <c r="W313" s="47">
        <v>7607626</v>
      </c>
      <c r="X313" s="38">
        <f t="shared" si="9"/>
        <v>1742204.427480916</v>
      </c>
      <c r="Y313" s="29">
        <v>871</v>
      </c>
      <c r="Z313" s="29"/>
      <c r="AA313" s="29"/>
      <c r="AB313" s="40"/>
      <c r="AC313" s="48" t="s">
        <v>1513</v>
      </c>
    </row>
    <row r="314" spans="1:29" ht="23.25" customHeight="1" x14ac:dyDescent="0.25">
      <c r="A314" s="26">
        <v>312</v>
      </c>
      <c r="B314" s="27" t="s">
        <v>38</v>
      </c>
      <c r="C314" s="29" t="s">
        <v>1514</v>
      </c>
      <c r="D314" s="29" t="s">
        <v>1515</v>
      </c>
      <c r="E314" s="29" t="s">
        <v>599</v>
      </c>
      <c r="F314" s="44">
        <v>1785539</v>
      </c>
      <c r="G314" s="32" t="s">
        <v>41</v>
      </c>
      <c r="H314" s="33" t="s">
        <v>58</v>
      </c>
      <c r="I314" s="29" t="s">
        <v>600</v>
      </c>
      <c r="J314" s="29" t="s">
        <v>60</v>
      </c>
      <c r="K314" s="29" t="s">
        <v>61</v>
      </c>
      <c r="L314" s="29">
        <v>435</v>
      </c>
      <c r="M314" s="30">
        <v>0</v>
      </c>
      <c r="N314" s="34">
        <v>44033</v>
      </c>
      <c r="O314" s="44">
        <v>47517</v>
      </c>
      <c r="P314" s="70">
        <v>44063</v>
      </c>
      <c r="Q314" s="45">
        <v>44064</v>
      </c>
      <c r="R314" s="46">
        <v>44196</v>
      </c>
      <c r="S314" s="29">
        <v>4</v>
      </c>
      <c r="T314" s="29">
        <v>11</v>
      </c>
      <c r="U314" s="29">
        <f t="shared" si="8"/>
        <v>131</v>
      </c>
      <c r="V314" s="29" t="s">
        <v>1507</v>
      </c>
      <c r="W314" s="47">
        <v>26200000</v>
      </c>
      <c r="X314" s="38">
        <f t="shared" si="9"/>
        <v>6000000</v>
      </c>
      <c r="Y314" s="29">
        <v>870</v>
      </c>
      <c r="Z314" s="29"/>
      <c r="AA314" s="29"/>
      <c r="AB314" s="40"/>
      <c r="AC314" s="48" t="s">
        <v>1516</v>
      </c>
    </row>
    <row r="315" spans="1:29" ht="20.25" customHeight="1" x14ac:dyDescent="0.25">
      <c r="A315" s="26">
        <v>313</v>
      </c>
      <c r="B315" s="27" t="s">
        <v>38</v>
      </c>
      <c r="C315" s="29" t="s">
        <v>1517</v>
      </c>
      <c r="D315" s="29" t="s">
        <v>1518</v>
      </c>
      <c r="E315" s="29" t="s">
        <v>78</v>
      </c>
      <c r="F315" s="44">
        <v>1785902</v>
      </c>
      <c r="G315" s="32" t="s">
        <v>41</v>
      </c>
      <c r="H315" s="33" t="s">
        <v>58</v>
      </c>
      <c r="I315" s="29" t="s">
        <v>1519</v>
      </c>
      <c r="J315" s="29" t="s">
        <v>60</v>
      </c>
      <c r="K315" s="29" t="s">
        <v>61</v>
      </c>
      <c r="L315" s="29">
        <v>469</v>
      </c>
      <c r="M315" s="30">
        <v>0</v>
      </c>
      <c r="N315" s="34" t="s">
        <v>1506</v>
      </c>
      <c r="O315" s="44">
        <v>48680</v>
      </c>
      <c r="P315" s="70">
        <v>44063</v>
      </c>
      <c r="Q315" s="45">
        <v>44064</v>
      </c>
      <c r="R315" s="46">
        <v>44196</v>
      </c>
      <c r="S315" s="29">
        <v>4</v>
      </c>
      <c r="T315" s="29">
        <v>11</v>
      </c>
      <c r="U315" s="29">
        <f t="shared" si="8"/>
        <v>131</v>
      </c>
      <c r="V315" s="29" t="s">
        <v>1507</v>
      </c>
      <c r="W315" s="47">
        <v>22051663</v>
      </c>
      <c r="X315" s="38">
        <f t="shared" si="9"/>
        <v>5049999.1603053436</v>
      </c>
      <c r="Y315" s="29">
        <v>863</v>
      </c>
      <c r="Z315" s="29"/>
      <c r="AA315" s="29"/>
      <c r="AB315" s="40"/>
      <c r="AC315" s="48" t="s">
        <v>1520</v>
      </c>
    </row>
    <row r="316" spans="1:29" ht="22.5" customHeight="1" x14ac:dyDescent="0.25">
      <c r="A316" s="26">
        <v>314</v>
      </c>
      <c r="B316" s="27" t="s">
        <v>38</v>
      </c>
      <c r="C316" s="29" t="s">
        <v>1521</v>
      </c>
      <c r="D316" s="29" t="s">
        <v>1522</v>
      </c>
      <c r="E316" s="53" t="s">
        <v>319</v>
      </c>
      <c r="F316" s="44">
        <v>1786633</v>
      </c>
      <c r="G316" s="32" t="s">
        <v>41</v>
      </c>
      <c r="H316" s="33" t="s">
        <v>58</v>
      </c>
      <c r="I316" s="29" t="s">
        <v>1523</v>
      </c>
      <c r="J316" s="29" t="s">
        <v>60</v>
      </c>
      <c r="K316" s="29" t="s">
        <v>61</v>
      </c>
      <c r="L316" s="29">
        <v>468</v>
      </c>
      <c r="M316" s="30" t="s">
        <v>1524</v>
      </c>
      <c r="N316" s="34" t="s">
        <v>1506</v>
      </c>
      <c r="O316" s="44">
        <v>48749</v>
      </c>
      <c r="P316" s="70">
        <v>44063</v>
      </c>
      <c r="Q316" s="45">
        <v>44064</v>
      </c>
      <c r="R316" s="46">
        <v>44196</v>
      </c>
      <c r="S316" s="29">
        <v>4</v>
      </c>
      <c r="T316" s="29">
        <v>11</v>
      </c>
      <c r="U316" s="29">
        <f t="shared" si="8"/>
        <v>131</v>
      </c>
      <c r="V316" s="29" t="s">
        <v>1507</v>
      </c>
      <c r="W316" s="47">
        <v>31440000</v>
      </c>
      <c r="X316" s="38">
        <f t="shared" si="9"/>
        <v>7200000</v>
      </c>
      <c r="Y316" s="29">
        <v>864</v>
      </c>
      <c r="Z316" s="29"/>
      <c r="AA316" s="29"/>
      <c r="AB316" s="40"/>
      <c r="AC316" s="48" t="s">
        <v>1525</v>
      </c>
    </row>
    <row r="317" spans="1:29" ht="25.5" customHeight="1" x14ac:dyDescent="0.25">
      <c r="A317" s="26">
        <v>315</v>
      </c>
      <c r="B317" s="27" t="s">
        <v>38</v>
      </c>
      <c r="C317" s="29" t="s">
        <v>1526</v>
      </c>
      <c r="D317" s="29" t="s">
        <v>1527</v>
      </c>
      <c r="E317" s="44" t="s">
        <v>86</v>
      </c>
      <c r="F317" s="44">
        <v>1786215</v>
      </c>
      <c r="G317" s="32" t="s">
        <v>41</v>
      </c>
      <c r="H317" s="33" t="s">
        <v>58</v>
      </c>
      <c r="I317" s="29" t="s">
        <v>1480</v>
      </c>
      <c r="J317" s="29" t="s">
        <v>60</v>
      </c>
      <c r="K317" s="29" t="s">
        <v>61</v>
      </c>
      <c r="L317" s="29">
        <v>432</v>
      </c>
      <c r="M317" s="30">
        <v>0</v>
      </c>
      <c r="N317" s="34">
        <v>44033</v>
      </c>
      <c r="O317" s="44">
        <v>48017</v>
      </c>
      <c r="P317" s="70">
        <v>44063</v>
      </c>
      <c r="Q317" s="45">
        <v>44064</v>
      </c>
      <c r="R317" s="46">
        <v>44196</v>
      </c>
      <c r="S317" s="29">
        <v>4</v>
      </c>
      <c r="T317" s="29">
        <v>11</v>
      </c>
      <c r="U317" s="29">
        <f t="shared" si="8"/>
        <v>131</v>
      </c>
      <c r="V317" s="29" t="s">
        <v>1507</v>
      </c>
      <c r="W317" s="47">
        <v>24016663</v>
      </c>
      <c r="X317" s="38">
        <f t="shared" si="9"/>
        <v>5499999.1603053436</v>
      </c>
      <c r="Y317" s="29">
        <v>866</v>
      </c>
      <c r="Z317" s="29"/>
      <c r="AA317" s="29"/>
      <c r="AB317" s="40"/>
      <c r="AC317" s="48" t="s">
        <v>1528</v>
      </c>
    </row>
    <row r="318" spans="1:29" ht="27" customHeight="1" x14ac:dyDescent="0.25">
      <c r="A318" s="26">
        <v>316</v>
      </c>
      <c r="B318" s="27" t="s">
        <v>38</v>
      </c>
      <c r="C318" s="29" t="s">
        <v>1529</v>
      </c>
      <c r="D318" s="29" t="s">
        <v>1530</v>
      </c>
      <c r="E318" s="44" t="s">
        <v>1531</v>
      </c>
      <c r="F318" s="44">
        <v>1787172</v>
      </c>
      <c r="G318" s="32" t="s">
        <v>41</v>
      </c>
      <c r="H318" s="33" t="s">
        <v>58</v>
      </c>
      <c r="I318" s="29" t="s">
        <v>1532</v>
      </c>
      <c r="J318" s="29" t="s">
        <v>71</v>
      </c>
      <c r="K318" s="29" t="s">
        <v>72</v>
      </c>
      <c r="L318" s="29">
        <v>470</v>
      </c>
      <c r="M318" s="30" t="s">
        <v>1533</v>
      </c>
      <c r="N318" s="34" t="s">
        <v>1506</v>
      </c>
      <c r="O318" s="44">
        <v>48412</v>
      </c>
      <c r="P318" s="70">
        <v>44063</v>
      </c>
      <c r="Q318" s="45">
        <v>44064</v>
      </c>
      <c r="R318" s="46">
        <v>44196</v>
      </c>
      <c r="S318" s="29">
        <v>4</v>
      </c>
      <c r="T318" s="29">
        <v>11</v>
      </c>
      <c r="U318" s="29">
        <f t="shared" si="8"/>
        <v>131</v>
      </c>
      <c r="V318" s="29" t="s">
        <v>1507</v>
      </c>
      <c r="W318" s="47">
        <v>9825000</v>
      </c>
      <c r="X318" s="38">
        <f t="shared" si="9"/>
        <v>2250000</v>
      </c>
      <c r="Y318" s="29">
        <v>865</v>
      </c>
      <c r="Z318" s="29"/>
      <c r="AA318" s="29"/>
      <c r="AB318" s="40"/>
      <c r="AC318" s="48" t="s">
        <v>1534</v>
      </c>
    </row>
    <row r="319" spans="1:29" ht="24.75" customHeight="1" x14ac:dyDescent="0.25">
      <c r="A319" s="26">
        <v>317</v>
      </c>
      <c r="B319" s="27" t="s">
        <v>38</v>
      </c>
      <c r="C319" s="29" t="s">
        <v>1535</v>
      </c>
      <c r="D319" s="29" t="s">
        <v>676</v>
      </c>
      <c r="E319" s="44" t="s">
        <v>86</v>
      </c>
      <c r="F319" s="44">
        <v>1787329</v>
      </c>
      <c r="G319" s="32" t="s">
        <v>41</v>
      </c>
      <c r="H319" s="33" t="s">
        <v>58</v>
      </c>
      <c r="I319" s="29" t="s">
        <v>1480</v>
      </c>
      <c r="J319" s="29" t="s">
        <v>60</v>
      </c>
      <c r="K319" s="29" t="s">
        <v>61</v>
      </c>
      <c r="L319" s="29">
        <v>432</v>
      </c>
      <c r="M319" s="30">
        <v>0</v>
      </c>
      <c r="N319" s="34">
        <v>44033</v>
      </c>
      <c r="O319" s="44">
        <v>48017</v>
      </c>
      <c r="P319" s="70">
        <v>44063</v>
      </c>
      <c r="Q319" s="45">
        <v>44064</v>
      </c>
      <c r="R319" s="46">
        <v>44196</v>
      </c>
      <c r="S319" s="29">
        <v>4</v>
      </c>
      <c r="T319" s="29">
        <v>11</v>
      </c>
      <c r="U319" s="29">
        <f t="shared" si="8"/>
        <v>131</v>
      </c>
      <c r="V319" s="29" t="s">
        <v>1507</v>
      </c>
      <c r="W319" s="47">
        <v>31166666</v>
      </c>
      <c r="X319" s="38">
        <f t="shared" si="9"/>
        <v>7137404.4274809156</v>
      </c>
      <c r="Y319" s="29">
        <v>869</v>
      </c>
      <c r="Z319" s="29"/>
      <c r="AA319" s="29"/>
      <c r="AB319" s="40"/>
      <c r="AC319" s="48" t="s">
        <v>1536</v>
      </c>
    </row>
    <row r="320" spans="1:29" ht="27" customHeight="1" x14ac:dyDescent="0.25">
      <c r="A320" s="26">
        <v>318</v>
      </c>
      <c r="B320" s="27" t="s">
        <v>38</v>
      </c>
      <c r="C320" s="29" t="s">
        <v>1537</v>
      </c>
      <c r="D320" s="29" t="s">
        <v>1538</v>
      </c>
      <c r="E320" s="44" t="s">
        <v>504</v>
      </c>
      <c r="F320" s="44">
        <v>1785757</v>
      </c>
      <c r="G320" s="32" t="s">
        <v>41</v>
      </c>
      <c r="H320" s="33" t="s">
        <v>58</v>
      </c>
      <c r="I320" s="29" t="s">
        <v>1539</v>
      </c>
      <c r="J320" s="29" t="s">
        <v>71</v>
      </c>
      <c r="K320" s="29" t="s">
        <v>72</v>
      </c>
      <c r="L320" s="29">
        <v>471</v>
      </c>
      <c r="M320" s="30">
        <v>0</v>
      </c>
      <c r="N320" s="34" t="s">
        <v>1506</v>
      </c>
      <c r="O320" s="44">
        <v>48581</v>
      </c>
      <c r="P320" s="70">
        <v>44063</v>
      </c>
      <c r="Q320" s="45">
        <v>44064</v>
      </c>
      <c r="R320" s="46">
        <v>44196</v>
      </c>
      <c r="S320" s="29">
        <v>4</v>
      </c>
      <c r="T320" s="29">
        <v>11</v>
      </c>
      <c r="U320" s="29">
        <f t="shared" si="8"/>
        <v>131</v>
      </c>
      <c r="V320" s="29" t="s">
        <v>1507</v>
      </c>
      <c r="W320" s="47">
        <v>18360419</v>
      </c>
      <c r="X320" s="38">
        <f t="shared" si="9"/>
        <v>4204676.1068702294</v>
      </c>
      <c r="Y320" s="29">
        <v>861</v>
      </c>
      <c r="Z320" s="29"/>
      <c r="AA320" s="29"/>
      <c r="AB320" s="40"/>
      <c r="AC320" s="48" t="s">
        <v>1540</v>
      </c>
    </row>
    <row r="321" spans="1:29" ht="21.75" customHeight="1" x14ac:dyDescent="0.25">
      <c r="A321" s="26">
        <v>319</v>
      </c>
      <c r="B321" s="27" t="s">
        <v>38</v>
      </c>
      <c r="C321" s="29" t="s">
        <v>1541</v>
      </c>
      <c r="D321" s="29" t="s">
        <v>1542</v>
      </c>
      <c r="E321" s="44" t="s">
        <v>504</v>
      </c>
      <c r="F321" s="44">
        <v>1790385</v>
      </c>
      <c r="G321" s="32" t="s">
        <v>41</v>
      </c>
      <c r="H321" s="33" t="s">
        <v>58</v>
      </c>
      <c r="I321" s="29" t="s">
        <v>1543</v>
      </c>
      <c r="J321" s="29" t="s">
        <v>71</v>
      </c>
      <c r="K321" s="29" t="s">
        <v>72</v>
      </c>
      <c r="L321" s="29">
        <v>476</v>
      </c>
      <c r="M321" s="30">
        <v>0</v>
      </c>
      <c r="N321" s="34" t="s">
        <v>1544</v>
      </c>
      <c r="O321" s="44">
        <v>48415</v>
      </c>
      <c r="P321" s="70">
        <v>44064</v>
      </c>
      <c r="Q321" s="45">
        <v>44067</v>
      </c>
      <c r="R321" s="46">
        <v>44196</v>
      </c>
      <c r="S321" s="29">
        <v>4</v>
      </c>
      <c r="T321" s="29">
        <v>8</v>
      </c>
      <c r="U321" s="29">
        <f t="shared" si="8"/>
        <v>128</v>
      </c>
      <c r="V321" s="29" t="s">
        <v>1545</v>
      </c>
      <c r="W321" s="47">
        <v>17939840</v>
      </c>
      <c r="X321" s="38">
        <f t="shared" si="9"/>
        <v>4204650</v>
      </c>
      <c r="Y321" s="29">
        <v>875</v>
      </c>
      <c r="Z321" s="29"/>
      <c r="AA321" s="29"/>
      <c r="AB321" s="40"/>
      <c r="AC321" s="48" t="s">
        <v>1546</v>
      </c>
    </row>
    <row r="322" spans="1:29" ht="22.5" customHeight="1" x14ac:dyDescent="0.25">
      <c r="A322" s="26">
        <v>320</v>
      </c>
      <c r="B322" s="27"/>
      <c r="C322" s="29" t="s">
        <v>1547</v>
      </c>
      <c r="D322" s="29" t="s">
        <v>1548</v>
      </c>
      <c r="E322" s="29" t="s">
        <v>38</v>
      </c>
      <c r="F322" s="29"/>
      <c r="G322" s="71" t="s">
        <v>1330</v>
      </c>
      <c r="H322" s="33" t="s">
        <v>58</v>
      </c>
      <c r="I322" s="28" t="s">
        <v>1549</v>
      </c>
      <c r="J322" s="29" t="s">
        <v>1550</v>
      </c>
      <c r="K322" s="29" t="s">
        <v>1551</v>
      </c>
      <c r="L322" s="29">
        <v>450</v>
      </c>
      <c r="M322" s="30" t="s">
        <v>1552</v>
      </c>
      <c r="N322" s="34" t="s">
        <v>1553</v>
      </c>
      <c r="O322" s="29">
        <v>48969</v>
      </c>
      <c r="P322" s="39">
        <v>44063</v>
      </c>
      <c r="Q322" s="45">
        <v>44043</v>
      </c>
      <c r="R322" s="36">
        <v>44158</v>
      </c>
      <c r="S322" s="29">
        <v>4</v>
      </c>
      <c r="T322" s="29">
        <v>0</v>
      </c>
      <c r="U322" s="29">
        <f t="shared" si="8"/>
        <v>120</v>
      </c>
      <c r="V322" s="29" t="s">
        <v>972</v>
      </c>
      <c r="W322" s="28" t="s">
        <v>1554</v>
      </c>
      <c r="X322" s="38">
        <f t="shared" si="9"/>
        <v>4299548.75</v>
      </c>
      <c r="Y322" s="29">
        <v>880</v>
      </c>
      <c r="Z322" s="29"/>
      <c r="AA322" s="29"/>
      <c r="AB322" s="40"/>
      <c r="AC322" s="52" t="s">
        <v>858</v>
      </c>
    </row>
    <row r="323" spans="1:29" ht="24" customHeight="1" x14ac:dyDescent="0.25">
      <c r="A323" s="26">
        <v>321</v>
      </c>
      <c r="B323" s="27" t="s">
        <v>38</v>
      </c>
      <c r="C323" s="29" t="s">
        <v>1555</v>
      </c>
      <c r="D323" s="29" t="s">
        <v>1556</v>
      </c>
      <c r="E323" s="53" t="s">
        <v>451</v>
      </c>
      <c r="F323" s="44">
        <v>1787264</v>
      </c>
      <c r="G323" s="32" t="s">
        <v>41</v>
      </c>
      <c r="H323" s="33" t="s">
        <v>58</v>
      </c>
      <c r="I323" s="29" t="s">
        <v>1557</v>
      </c>
      <c r="J323" s="29" t="s">
        <v>60</v>
      </c>
      <c r="K323" s="29" t="s">
        <v>61</v>
      </c>
      <c r="L323" s="29">
        <v>446</v>
      </c>
      <c r="M323" s="30" t="s">
        <v>1278</v>
      </c>
      <c r="N323" s="34">
        <v>44043</v>
      </c>
      <c r="O323" s="44">
        <v>48129</v>
      </c>
      <c r="P323" s="70">
        <v>44063</v>
      </c>
      <c r="Q323" s="45">
        <v>44064</v>
      </c>
      <c r="R323" s="46">
        <v>44196</v>
      </c>
      <c r="S323" s="29">
        <v>4</v>
      </c>
      <c r="T323" s="29">
        <v>11</v>
      </c>
      <c r="U323" s="29">
        <f t="shared" ref="U323:U386" si="10">S323*30+T323</f>
        <v>131</v>
      </c>
      <c r="V323" s="29" t="s">
        <v>1507</v>
      </c>
      <c r="W323" s="47">
        <v>18360418</v>
      </c>
      <c r="X323" s="38">
        <f t="shared" si="9"/>
        <v>4204675.877862595</v>
      </c>
      <c r="Y323" s="29">
        <v>867</v>
      </c>
      <c r="Z323" s="29"/>
      <c r="AA323" s="29"/>
      <c r="AB323" s="40"/>
      <c r="AC323" s="48" t="s">
        <v>1558</v>
      </c>
    </row>
    <row r="324" spans="1:29" ht="19.5" customHeight="1" x14ac:dyDescent="0.25">
      <c r="A324" s="26">
        <v>322</v>
      </c>
      <c r="B324" s="27" t="s">
        <v>38</v>
      </c>
      <c r="C324" s="29" t="s">
        <v>1559</v>
      </c>
      <c r="D324" s="29" t="s">
        <v>1560</v>
      </c>
      <c r="E324" s="44" t="s">
        <v>334</v>
      </c>
      <c r="F324" s="44">
        <v>1787522</v>
      </c>
      <c r="G324" s="32" t="s">
        <v>41</v>
      </c>
      <c r="H324" s="33" t="s">
        <v>58</v>
      </c>
      <c r="I324" s="29" t="s">
        <v>1388</v>
      </c>
      <c r="J324" s="29" t="s">
        <v>60</v>
      </c>
      <c r="K324" s="29" t="s">
        <v>61</v>
      </c>
      <c r="L324" s="29">
        <v>431</v>
      </c>
      <c r="M324" s="30" t="s">
        <v>1389</v>
      </c>
      <c r="N324" s="34">
        <v>44033</v>
      </c>
      <c r="O324" s="44">
        <v>48102</v>
      </c>
      <c r="P324" s="70">
        <v>44063</v>
      </c>
      <c r="Q324" s="45">
        <v>44064</v>
      </c>
      <c r="R324" s="46">
        <v>44196</v>
      </c>
      <c r="S324" s="29">
        <v>4</v>
      </c>
      <c r="T324" s="29">
        <v>11</v>
      </c>
      <c r="U324" s="29">
        <f t="shared" si="10"/>
        <v>131</v>
      </c>
      <c r="V324" s="29" t="s">
        <v>1507</v>
      </c>
      <c r="W324" s="47">
        <v>18360418</v>
      </c>
      <c r="X324" s="38">
        <f t="shared" si="9"/>
        <v>4204675.877862595</v>
      </c>
      <c r="Y324" s="29">
        <v>868</v>
      </c>
      <c r="Z324" s="29"/>
      <c r="AA324" s="29"/>
      <c r="AB324" s="40"/>
      <c r="AC324" s="48" t="s">
        <v>1561</v>
      </c>
    </row>
    <row r="325" spans="1:29" ht="17.25" customHeight="1" x14ac:dyDescent="0.25">
      <c r="A325" s="26">
        <v>323</v>
      </c>
      <c r="B325" s="27" t="s">
        <v>38</v>
      </c>
      <c r="C325" s="29" t="s">
        <v>1562</v>
      </c>
      <c r="D325" s="29" t="s">
        <v>1563</v>
      </c>
      <c r="E325" s="29" t="s">
        <v>78</v>
      </c>
      <c r="F325" s="44">
        <v>1787290</v>
      </c>
      <c r="G325" s="32" t="s">
        <v>41</v>
      </c>
      <c r="H325" s="33" t="s">
        <v>58</v>
      </c>
      <c r="I325" s="29" t="s">
        <v>1564</v>
      </c>
      <c r="J325" s="29" t="s">
        <v>60</v>
      </c>
      <c r="K325" s="29" t="s">
        <v>61</v>
      </c>
      <c r="L325" s="29">
        <v>458</v>
      </c>
      <c r="M325" s="30" t="s">
        <v>1565</v>
      </c>
      <c r="N325" s="34" t="s">
        <v>1417</v>
      </c>
      <c r="O325" s="44">
        <v>48418</v>
      </c>
      <c r="P325" s="70">
        <v>44063</v>
      </c>
      <c r="Q325" s="45">
        <v>44064</v>
      </c>
      <c r="R325" s="46">
        <v>44196</v>
      </c>
      <c r="S325" s="29">
        <v>4</v>
      </c>
      <c r="T325" s="29">
        <v>11</v>
      </c>
      <c r="U325" s="29">
        <f t="shared" si="10"/>
        <v>131</v>
      </c>
      <c r="V325" s="29" t="s">
        <v>1507</v>
      </c>
      <c r="W325" s="47">
        <v>18360549</v>
      </c>
      <c r="X325" s="38">
        <f t="shared" si="9"/>
        <v>4204705.877862595</v>
      </c>
      <c r="Y325" s="29">
        <v>872</v>
      </c>
      <c r="Z325" s="29"/>
      <c r="AA325" s="29"/>
      <c r="AB325" s="40"/>
      <c r="AC325" s="48" t="s">
        <v>1566</v>
      </c>
    </row>
    <row r="326" spans="1:29" s="83" customFormat="1" ht="21" customHeight="1" x14ac:dyDescent="0.25">
      <c r="A326" s="72">
        <v>324</v>
      </c>
      <c r="B326" s="27" t="s">
        <v>38</v>
      </c>
      <c r="C326" s="73" t="s">
        <v>1567</v>
      </c>
      <c r="D326" s="73" t="s">
        <v>1567</v>
      </c>
      <c r="E326" s="73" t="s">
        <v>38</v>
      </c>
      <c r="F326" s="74" t="s">
        <v>38</v>
      </c>
      <c r="G326" s="74" t="s">
        <v>38</v>
      </c>
      <c r="H326" s="75" t="s">
        <v>38</v>
      </c>
      <c r="I326" s="73" t="s">
        <v>38</v>
      </c>
      <c r="J326" s="73" t="e">
        <v>#N/A</v>
      </c>
      <c r="K326" s="73" t="e">
        <v>#N/A</v>
      </c>
      <c r="L326" s="73" t="s">
        <v>38</v>
      </c>
      <c r="M326" s="76" t="e">
        <v>#N/A</v>
      </c>
      <c r="N326" s="77" t="e">
        <v>#N/A</v>
      </c>
      <c r="O326" s="74" t="s">
        <v>38</v>
      </c>
      <c r="P326" s="74" t="s">
        <v>38</v>
      </c>
      <c r="Q326" s="78" t="s">
        <v>38</v>
      </c>
      <c r="R326" s="79" t="s">
        <v>38</v>
      </c>
      <c r="S326" s="74" t="s">
        <v>38</v>
      </c>
      <c r="T326" s="74" t="s">
        <v>38</v>
      </c>
      <c r="U326" s="73" t="e">
        <f t="shared" si="10"/>
        <v>#VALUE!</v>
      </c>
      <c r="V326" s="73" t="s">
        <v>38</v>
      </c>
      <c r="W326" s="80" t="s">
        <v>38</v>
      </c>
      <c r="X326" s="81" t="e">
        <f t="shared" ref="X326:X382" si="11">W326/U326*30</f>
        <v>#VALUE!</v>
      </c>
      <c r="Y326" s="73" t="s">
        <v>427</v>
      </c>
      <c r="Z326" s="73"/>
      <c r="AA326" s="73"/>
      <c r="AB326" s="82"/>
      <c r="AC326" s="74" t="s">
        <v>38</v>
      </c>
    </row>
    <row r="327" spans="1:29" ht="20.25" customHeight="1" x14ac:dyDescent="0.25">
      <c r="A327" s="26">
        <v>325</v>
      </c>
      <c r="B327" s="27" t="s">
        <v>38</v>
      </c>
      <c r="C327" s="29" t="s">
        <v>1568</v>
      </c>
      <c r="D327" s="29" t="s">
        <v>1569</v>
      </c>
      <c r="E327" s="53" t="s">
        <v>217</v>
      </c>
      <c r="F327" s="44">
        <v>1789106</v>
      </c>
      <c r="G327" s="32" t="s">
        <v>41</v>
      </c>
      <c r="H327" s="33" t="s">
        <v>58</v>
      </c>
      <c r="I327" s="29" t="s">
        <v>1570</v>
      </c>
      <c r="J327" s="29" t="s">
        <v>219</v>
      </c>
      <c r="K327" s="29" t="s">
        <v>220</v>
      </c>
      <c r="L327" s="29">
        <v>454</v>
      </c>
      <c r="M327" s="30">
        <v>0</v>
      </c>
      <c r="N327" s="34" t="s">
        <v>1302</v>
      </c>
      <c r="O327" s="44">
        <v>48189</v>
      </c>
      <c r="P327" s="70">
        <v>44064</v>
      </c>
      <c r="Q327" s="45">
        <v>44065</v>
      </c>
      <c r="R327" s="46">
        <v>44196</v>
      </c>
      <c r="S327" s="29">
        <v>4</v>
      </c>
      <c r="T327" s="29">
        <v>10</v>
      </c>
      <c r="U327" s="29">
        <f t="shared" si="10"/>
        <v>130</v>
      </c>
      <c r="V327" s="29" t="s">
        <v>1571</v>
      </c>
      <c r="W327" s="47">
        <v>17939950</v>
      </c>
      <c r="X327" s="38">
        <f t="shared" si="11"/>
        <v>4139988.461538461</v>
      </c>
      <c r="Y327" s="29">
        <v>873</v>
      </c>
      <c r="Z327" s="29"/>
      <c r="AA327" s="29"/>
      <c r="AB327" s="40"/>
      <c r="AC327" s="48" t="s">
        <v>1572</v>
      </c>
    </row>
    <row r="328" spans="1:29" ht="27" customHeight="1" x14ac:dyDescent="0.25">
      <c r="A328" s="26">
        <v>326</v>
      </c>
      <c r="B328" s="27" t="s">
        <v>38</v>
      </c>
      <c r="C328" s="29" t="s">
        <v>1573</v>
      </c>
      <c r="D328" s="29" t="s">
        <v>1574</v>
      </c>
      <c r="E328" s="53" t="s">
        <v>200</v>
      </c>
      <c r="F328" s="44">
        <v>1788856</v>
      </c>
      <c r="G328" s="32" t="s">
        <v>41</v>
      </c>
      <c r="H328" s="33" t="s">
        <v>58</v>
      </c>
      <c r="I328" s="29" t="s">
        <v>1575</v>
      </c>
      <c r="J328" s="29" t="s">
        <v>60</v>
      </c>
      <c r="K328" s="29" t="s">
        <v>61</v>
      </c>
      <c r="L328" s="29">
        <v>434</v>
      </c>
      <c r="M328" s="30" t="s">
        <v>1139</v>
      </c>
      <c r="N328" s="34">
        <v>44033</v>
      </c>
      <c r="O328" s="44">
        <v>47783</v>
      </c>
      <c r="P328" s="70">
        <v>44064</v>
      </c>
      <c r="Q328" s="45">
        <v>44067</v>
      </c>
      <c r="R328" s="46">
        <v>44196</v>
      </c>
      <c r="S328" s="29">
        <v>4</v>
      </c>
      <c r="T328" s="29">
        <v>8</v>
      </c>
      <c r="U328" s="29">
        <f t="shared" si="10"/>
        <v>128</v>
      </c>
      <c r="V328" s="29" t="s">
        <v>1545</v>
      </c>
      <c r="W328" s="47">
        <v>8960000</v>
      </c>
      <c r="X328" s="38">
        <f t="shared" si="11"/>
        <v>2100000</v>
      </c>
      <c r="Y328" s="29">
        <v>874</v>
      </c>
      <c r="Z328" s="29"/>
      <c r="AA328" s="29"/>
      <c r="AB328" s="40"/>
      <c r="AC328" s="48" t="s">
        <v>1576</v>
      </c>
    </row>
    <row r="329" spans="1:29" ht="21.75" customHeight="1" x14ac:dyDescent="0.25">
      <c r="A329" s="26">
        <v>327</v>
      </c>
      <c r="B329" s="27" t="s">
        <v>38</v>
      </c>
      <c r="C329" s="29" t="s">
        <v>1577</v>
      </c>
      <c r="D329" s="29" t="s">
        <v>1578</v>
      </c>
      <c r="E329" s="44" t="s">
        <v>69</v>
      </c>
      <c r="F329" s="44">
        <v>1791117</v>
      </c>
      <c r="G329" s="32" t="s">
        <v>41</v>
      </c>
      <c r="H329" s="33" t="s">
        <v>58</v>
      </c>
      <c r="I329" s="29" t="s">
        <v>1579</v>
      </c>
      <c r="J329" s="29" t="s">
        <v>71</v>
      </c>
      <c r="K329" s="29" t="s">
        <v>72</v>
      </c>
      <c r="L329" s="29">
        <v>477</v>
      </c>
      <c r="M329" s="30" t="s">
        <v>1580</v>
      </c>
      <c r="N329" s="34" t="s">
        <v>1544</v>
      </c>
      <c r="O329" s="44">
        <v>48193</v>
      </c>
      <c r="P329" s="70">
        <v>44064</v>
      </c>
      <c r="Q329" s="45">
        <v>44065</v>
      </c>
      <c r="R329" s="46">
        <v>44196</v>
      </c>
      <c r="S329" s="29">
        <v>4</v>
      </c>
      <c r="T329" s="29">
        <v>10</v>
      </c>
      <c r="U329" s="29">
        <f t="shared" si="10"/>
        <v>130</v>
      </c>
      <c r="V329" s="29" t="s">
        <v>1571</v>
      </c>
      <c r="W329" s="47">
        <v>12375000</v>
      </c>
      <c r="X329" s="38">
        <f t="shared" si="11"/>
        <v>2855769.2307692305</v>
      </c>
      <c r="Y329" s="29">
        <v>879</v>
      </c>
      <c r="Z329" s="29"/>
      <c r="AA329" s="29"/>
      <c r="AB329" s="40"/>
      <c r="AC329" s="48" t="s">
        <v>1581</v>
      </c>
    </row>
    <row r="330" spans="1:29" ht="27.75" customHeight="1" x14ac:dyDescent="0.25">
      <c r="A330" s="26">
        <v>328</v>
      </c>
      <c r="B330" s="27" t="s">
        <v>38</v>
      </c>
      <c r="C330" s="29" t="s">
        <v>1582</v>
      </c>
      <c r="D330" s="29" t="s">
        <v>1583</v>
      </c>
      <c r="E330" s="44" t="s">
        <v>69</v>
      </c>
      <c r="F330" s="44">
        <v>1790902</v>
      </c>
      <c r="G330" s="32" t="s">
        <v>41</v>
      </c>
      <c r="H330" s="33" t="s">
        <v>58</v>
      </c>
      <c r="I330" s="29" t="s">
        <v>1584</v>
      </c>
      <c r="J330" s="29" t="s">
        <v>71</v>
      </c>
      <c r="K330" s="29" t="s">
        <v>72</v>
      </c>
      <c r="L330" s="29">
        <v>478</v>
      </c>
      <c r="M330" s="30" t="s">
        <v>1585</v>
      </c>
      <c r="N330" s="34" t="s">
        <v>1544</v>
      </c>
      <c r="O330" s="44">
        <v>48414</v>
      </c>
      <c r="P330" s="70">
        <v>44064</v>
      </c>
      <c r="Q330" s="45">
        <v>44064</v>
      </c>
      <c r="R330" s="46">
        <v>44196</v>
      </c>
      <c r="S330" s="29">
        <v>4</v>
      </c>
      <c r="T330" s="29">
        <v>11</v>
      </c>
      <c r="U330" s="29">
        <f t="shared" si="10"/>
        <v>131</v>
      </c>
      <c r="V330" s="29" t="s">
        <v>1507</v>
      </c>
      <c r="W330" s="47">
        <v>7490585</v>
      </c>
      <c r="X330" s="38">
        <f t="shared" si="11"/>
        <v>1715401.1450381679</v>
      </c>
      <c r="Y330" s="29">
        <v>876</v>
      </c>
      <c r="Z330" s="29"/>
      <c r="AA330" s="29"/>
      <c r="AB330" s="40"/>
      <c r="AC330" s="48" t="s">
        <v>1586</v>
      </c>
    </row>
    <row r="331" spans="1:29" ht="24.75" customHeight="1" x14ac:dyDescent="0.25">
      <c r="A331" s="26">
        <v>329</v>
      </c>
      <c r="B331" s="27" t="s">
        <v>38</v>
      </c>
      <c r="C331" s="29" t="s">
        <v>1587</v>
      </c>
      <c r="D331" s="29" t="s">
        <v>1588</v>
      </c>
      <c r="E331" s="44" t="s">
        <v>181</v>
      </c>
      <c r="F331" s="44">
        <v>1790943</v>
      </c>
      <c r="G331" s="32" t="s">
        <v>41</v>
      </c>
      <c r="H331" s="33" t="s">
        <v>58</v>
      </c>
      <c r="I331" s="29" t="s">
        <v>669</v>
      </c>
      <c r="J331" s="29" t="s">
        <v>60</v>
      </c>
      <c r="K331" s="29" t="s">
        <v>61</v>
      </c>
      <c r="L331" s="29">
        <v>480</v>
      </c>
      <c r="M331" s="30">
        <v>0</v>
      </c>
      <c r="N331" s="34" t="s">
        <v>1544</v>
      </c>
      <c r="O331" s="44">
        <v>48170</v>
      </c>
      <c r="P331" s="70">
        <v>44064</v>
      </c>
      <c r="Q331" s="45">
        <v>44065</v>
      </c>
      <c r="R331" s="46">
        <v>44196</v>
      </c>
      <c r="S331" s="29">
        <v>4</v>
      </c>
      <c r="T331" s="29">
        <v>10</v>
      </c>
      <c r="U331" s="29">
        <f t="shared" si="10"/>
        <v>130</v>
      </c>
      <c r="V331" s="29" t="s">
        <v>1571</v>
      </c>
      <c r="W331" s="47">
        <v>15950000</v>
      </c>
      <c r="X331" s="38">
        <f t="shared" si="11"/>
        <v>3680769.2307692305</v>
      </c>
      <c r="Y331" s="29">
        <v>878</v>
      </c>
      <c r="Z331" s="29"/>
      <c r="AA331" s="29"/>
      <c r="AB331" s="40"/>
      <c r="AC331" s="48" t="s">
        <v>1589</v>
      </c>
    </row>
    <row r="332" spans="1:29" ht="24" customHeight="1" x14ac:dyDescent="0.25">
      <c r="A332" s="26">
        <v>330</v>
      </c>
      <c r="B332" s="27" t="s">
        <v>38</v>
      </c>
      <c r="C332" s="29" t="s">
        <v>1590</v>
      </c>
      <c r="D332" s="29" t="s">
        <v>1591</v>
      </c>
      <c r="E332" s="44" t="s">
        <v>334</v>
      </c>
      <c r="F332" s="44">
        <v>1790877</v>
      </c>
      <c r="G332" s="32" t="s">
        <v>41</v>
      </c>
      <c r="H332" s="33" t="s">
        <v>58</v>
      </c>
      <c r="I332" s="29" t="s">
        <v>1592</v>
      </c>
      <c r="J332" s="29" t="s">
        <v>60</v>
      </c>
      <c r="K332" s="29" t="s">
        <v>61</v>
      </c>
      <c r="L332" s="29">
        <v>431</v>
      </c>
      <c r="M332" s="30" t="s">
        <v>1389</v>
      </c>
      <c r="N332" s="34">
        <v>44033</v>
      </c>
      <c r="O332" s="44">
        <v>48102</v>
      </c>
      <c r="P332" s="70">
        <v>44064</v>
      </c>
      <c r="Q332" s="45">
        <v>44067</v>
      </c>
      <c r="R332" s="46">
        <v>44196</v>
      </c>
      <c r="S332" s="29">
        <v>4</v>
      </c>
      <c r="T332" s="29">
        <v>8</v>
      </c>
      <c r="U332" s="29">
        <f t="shared" si="10"/>
        <v>128</v>
      </c>
      <c r="V332" s="29" t="s">
        <v>1545</v>
      </c>
      <c r="W332" s="47">
        <v>17939951</v>
      </c>
      <c r="X332" s="38">
        <f t="shared" si="11"/>
        <v>4204676.015625</v>
      </c>
      <c r="Y332" s="29">
        <v>886</v>
      </c>
      <c r="Z332" s="29"/>
      <c r="AA332" s="29"/>
      <c r="AB332" s="40"/>
      <c r="AC332" s="48" t="s">
        <v>1593</v>
      </c>
    </row>
    <row r="333" spans="1:29" ht="20.25" customHeight="1" x14ac:dyDescent="0.25">
      <c r="A333" s="26">
        <v>331</v>
      </c>
      <c r="B333" s="27" t="s">
        <v>38</v>
      </c>
      <c r="C333" s="29" t="s">
        <v>1594</v>
      </c>
      <c r="D333" s="29" t="s">
        <v>1595</v>
      </c>
      <c r="E333" s="29" t="s">
        <v>121</v>
      </c>
      <c r="F333" s="44">
        <v>1791163</v>
      </c>
      <c r="G333" s="32" t="s">
        <v>41</v>
      </c>
      <c r="H333" s="33" t="s">
        <v>58</v>
      </c>
      <c r="I333" s="29" t="s">
        <v>1596</v>
      </c>
      <c r="J333" s="29" t="s">
        <v>60</v>
      </c>
      <c r="K333" s="29" t="s">
        <v>61</v>
      </c>
      <c r="L333" s="29">
        <v>479</v>
      </c>
      <c r="M333" s="30" t="s">
        <v>1597</v>
      </c>
      <c r="N333" s="34" t="s">
        <v>1544</v>
      </c>
      <c r="O333" s="44">
        <v>48395</v>
      </c>
      <c r="P333" s="70">
        <v>44064</v>
      </c>
      <c r="Q333" s="45">
        <v>44067</v>
      </c>
      <c r="R333" s="46">
        <v>44196</v>
      </c>
      <c r="S333" s="29">
        <v>4</v>
      </c>
      <c r="T333" s="29">
        <v>8</v>
      </c>
      <c r="U333" s="29">
        <f t="shared" si="10"/>
        <v>128</v>
      </c>
      <c r="V333" s="29" t="s">
        <v>1545</v>
      </c>
      <c r="W333" s="47">
        <v>17939944</v>
      </c>
      <c r="X333" s="38">
        <f t="shared" si="11"/>
        <v>4204674.375</v>
      </c>
      <c r="Y333" s="29">
        <v>877</v>
      </c>
      <c r="Z333" s="29"/>
      <c r="AA333" s="29"/>
      <c r="AB333" s="40"/>
      <c r="AC333" s="48" t="s">
        <v>1598</v>
      </c>
    </row>
    <row r="334" spans="1:29" ht="22.5" customHeight="1" x14ac:dyDescent="0.25">
      <c r="A334" s="26">
        <v>332</v>
      </c>
      <c r="B334" s="27" t="s">
        <v>38</v>
      </c>
      <c r="C334" s="29" t="s">
        <v>1599</v>
      </c>
      <c r="D334" s="29" t="s">
        <v>1600</v>
      </c>
      <c r="E334" s="29" t="s">
        <v>121</v>
      </c>
      <c r="F334" s="44">
        <v>1795731</v>
      </c>
      <c r="G334" s="32" t="s">
        <v>41</v>
      </c>
      <c r="H334" s="33" t="s">
        <v>58</v>
      </c>
      <c r="I334" s="29" t="s">
        <v>1601</v>
      </c>
      <c r="J334" s="29" t="s">
        <v>60</v>
      </c>
      <c r="K334" s="29" t="s">
        <v>61</v>
      </c>
      <c r="L334" s="29">
        <v>479</v>
      </c>
      <c r="M334" s="30" t="s">
        <v>1597</v>
      </c>
      <c r="N334" s="34" t="s">
        <v>1544</v>
      </c>
      <c r="O334" s="44">
        <v>48395</v>
      </c>
      <c r="P334" s="70">
        <v>44064</v>
      </c>
      <c r="Q334" s="45">
        <v>44067</v>
      </c>
      <c r="R334" s="46">
        <v>44196</v>
      </c>
      <c r="S334" s="29">
        <v>4</v>
      </c>
      <c r="T334" s="29">
        <v>8</v>
      </c>
      <c r="U334" s="29">
        <f t="shared" si="10"/>
        <v>128</v>
      </c>
      <c r="V334" s="29" t="s">
        <v>1545</v>
      </c>
      <c r="W334" s="47">
        <v>17939944</v>
      </c>
      <c r="X334" s="38">
        <f t="shared" si="11"/>
        <v>4204674.375</v>
      </c>
      <c r="Y334" s="29">
        <v>884</v>
      </c>
      <c r="Z334" s="29"/>
      <c r="AA334" s="29"/>
      <c r="AB334" s="40"/>
      <c r="AC334" s="48" t="s">
        <v>1602</v>
      </c>
    </row>
    <row r="335" spans="1:29" ht="28.5" customHeight="1" x14ac:dyDescent="0.25">
      <c r="A335" s="26">
        <v>333</v>
      </c>
      <c r="B335" s="27" t="s">
        <v>38</v>
      </c>
      <c r="C335" s="29" t="s">
        <v>1603</v>
      </c>
      <c r="D335" s="29" t="s">
        <v>1604</v>
      </c>
      <c r="E335" s="29" t="s">
        <v>121</v>
      </c>
      <c r="F335" s="44">
        <v>1795915</v>
      </c>
      <c r="G335" s="32" t="s">
        <v>41</v>
      </c>
      <c r="H335" s="33" t="s">
        <v>58</v>
      </c>
      <c r="I335" s="29" t="s">
        <v>1462</v>
      </c>
      <c r="J335" s="29" t="s">
        <v>60</v>
      </c>
      <c r="K335" s="29" t="s">
        <v>61</v>
      </c>
      <c r="L335" s="29">
        <v>466</v>
      </c>
      <c r="M335" s="30">
        <v>0</v>
      </c>
      <c r="N335" s="34" t="s">
        <v>1458</v>
      </c>
      <c r="O335" s="44">
        <v>48393</v>
      </c>
      <c r="P335" s="70">
        <v>44064</v>
      </c>
      <c r="Q335" s="45">
        <v>44067</v>
      </c>
      <c r="R335" s="46">
        <v>44196</v>
      </c>
      <c r="S335" s="29">
        <v>4</v>
      </c>
      <c r="T335" s="29">
        <v>8</v>
      </c>
      <c r="U335" s="29">
        <f t="shared" si="10"/>
        <v>128</v>
      </c>
      <c r="V335" s="29" t="s">
        <v>1545</v>
      </c>
      <c r="W335" s="47">
        <v>22424939</v>
      </c>
      <c r="X335" s="38">
        <f t="shared" si="11"/>
        <v>5255845.078125</v>
      </c>
      <c r="Y335" s="29">
        <v>881</v>
      </c>
      <c r="Z335" s="29"/>
      <c r="AA335" s="29"/>
      <c r="AB335" s="40"/>
      <c r="AC335" s="48" t="s">
        <v>1605</v>
      </c>
    </row>
    <row r="336" spans="1:29" ht="24.75" customHeight="1" x14ac:dyDescent="0.25">
      <c r="A336" s="26">
        <v>334</v>
      </c>
      <c r="B336" s="27" t="s">
        <v>38</v>
      </c>
      <c r="C336" s="29" t="s">
        <v>1606</v>
      </c>
      <c r="D336" s="29" t="s">
        <v>1607</v>
      </c>
      <c r="E336" s="44" t="s">
        <v>1608</v>
      </c>
      <c r="F336" s="44">
        <v>1795745</v>
      </c>
      <c r="G336" s="32" t="s">
        <v>41</v>
      </c>
      <c r="H336" s="33" t="s">
        <v>58</v>
      </c>
      <c r="I336" s="29" t="s">
        <v>1609</v>
      </c>
      <c r="J336" s="29" t="s">
        <v>60</v>
      </c>
      <c r="K336" s="29" t="s">
        <v>61</v>
      </c>
      <c r="L336" s="29">
        <v>421</v>
      </c>
      <c r="M336" s="30" t="s">
        <v>1278</v>
      </c>
      <c r="N336" s="34">
        <v>44033</v>
      </c>
      <c r="O336" s="44">
        <v>48146</v>
      </c>
      <c r="P336" s="70">
        <v>44067</v>
      </c>
      <c r="Q336" s="45">
        <v>44068</v>
      </c>
      <c r="R336" s="46">
        <v>44196</v>
      </c>
      <c r="S336" s="29">
        <v>4</v>
      </c>
      <c r="T336" s="29">
        <v>7</v>
      </c>
      <c r="U336" s="29">
        <f t="shared" si="10"/>
        <v>127</v>
      </c>
      <c r="V336" s="29" t="s">
        <v>1610</v>
      </c>
      <c r="W336" s="47">
        <v>17799685</v>
      </c>
      <c r="X336" s="38">
        <f t="shared" si="11"/>
        <v>4204650</v>
      </c>
      <c r="Y336" s="29">
        <v>882</v>
      </c>
      <c r="Z336" s="29"/>
      <c r="AA336" s="29"/>
      <c r="AB336" s="40"/>
      <c r="AC336" s="48" t="s">
        <v>1611</v>
      </c>
    </row>
    <row r="337" spans="1:29" ht="21" customHeight="1" x14ac:dyDescent="0.25">
      <c r="A337" s="26">
        <v>335</v>
      </c>
      <c r="B337" s="27" t="s">
        <v>38</v>
      </c>
      <c r="C337" s="29" t="s">
        <v>1612</v>
      </c>
      <c r="D337" s="29" t="s">
        <v>1613</v>
      </c>
      <c r="E337" s="29" t="s">
        <v>115</v>
      </c>
      <c r="F337" s="44">
        <v>1795774</v>
      </c>
      <c r="G337" s="32" t="s">
        <v>41</v>
      </c>
      <c r="H337" s="33" t="s">
        <v>58</v>
      </c>
      <c r="I337" s="29" t="s">
        <v>1339</v>
      </c>
      <c r="J337" s="29" t="s">
        <v>60</v>
      </c>
      <c r="K337" s="29" t="s">
        <v>61</v>
      </c>
      <c r="L337" s="29">
        <v>456</v>
      </c>
      <c r="M337" s="30" t="s">
        <v>1340</v>
      </c>
      <c r="N337" s="34" t="s">
        <v>1302</v>
      </c>
      <c r="O337" s="44">
        <v>48457</v>
      </c>
      <c r="P337" s="70">
        <v>44067</v>
      </c>
      <c r="Q337" s="45">
        <v>44068</v>
      </c>
      <c r="R337" s="46">
        <v>44196</v>
      </c>
      <c r="S337" s="29">
        <v>4</v>
      </c>
      <c r="T337" s="29">
        <v>7</v>
      </c>
      <c r="U337" s="29">
        <f t="shared" si="10"/>
        <v>127</v>
      </c>
      <c r="V337" s="29" t="s">
        <v>1610</v>
      </c>
      <c r="W337" s="47">
        <v>21590000</v>
      </c>
      <c r="X337" s="38">
        <f t="shared" si="11"/>
        <v>5100000</v>
      </c>
      <c r="Y337" s="29">
        <v>883</v>
      </c>
      <c r="Z337" s="29"/>
      <c r="AA337" s="29"/>
      <c r="AB337" s="40"/>
      <c r="AC337" s="48" t="s">
        <v>1614</v>
      </c>
    </row>
    <row r="338" spans="1:29" ht="22.5" x14ac:dyDescent="0.25">
      <c r="A338" s="26">
        <v>336</v>
      </c>
      <c r="B338" s="27"/>
      <c r="C338" s="29" t="s">
        <v>1615</v>
      </c>
      <c r="D338" s="29" t="s">
        <v>1616</v>
      </c>
      <c r="E338" s="29" t="s">
        <v>38</v>
      </c>
      <c r="F338" s="29"/>
      <c r="G338" s="29" t="s">
        <v>1330</v>
      </c>
      <c r="H338" s="33" t="s">
        <v>58</v>
      </c>
      <c r="I338" s="29" t="s">
        <v>1617</v>
      </c>
      <c r="J338" s="29" t="s">
        <v>910</v>
      </c>
      <c r="K338" s="29" t="s">
        <v>911</v>
      </c>
      <c r="L338" s="29">
        <v>483</v>
      </c>
      <c r="M338" s="30" t="s">
        <v>1618</v>
      </c>
      <c r="N338" s="34" t="s">
        <v>1335</v>
      </c>
      <c r="O338" s="28">
        <v>49900</v>
      </c>
      <c r="P338" s="39"/>
      <c r="Q338" s="57"/>
      <c r="R338" s="43"/>
      <c r="S338" s="29"/>
      <c r="T338" s="29"/>
      <c r="U338" s="29">
        <f t="shared" si="10"/>
        <v>0</v>
      </c>
      <c r="V338" s="29" t="s">
        <v>739</v>
      </c>
      <c r="W338" s="84">
        <v>482278732</v>
      </c>
      <c r="X338" s="38" t="e">
        <f t="shared" si="11"/>
        <v>#DIV/0!</v>
      </c>
      <c r="Y338" s="29">
        <v>885</v>
      </c>
      <c r="Z338" s="29"/>
      <c r="AA338" s="29"/>
      <c r="AB338" s="40"/>
      <c r="AC338" s="52" t="s">
        <v>858</v>
      </c>
    </row>
    <row r="339" spans="1:29" ht="22.5" x14ac:dyDescent="0.25">
      <c r="A339" s="26">
        <v>337</v>
      </c>
      <c r="B339" s="27" t="s">
        <v>1619</v>
      </c>
      <c r="C339" s="29" t="s">
        <v>1620</v>
      </c>
      <c r="D339" s="29" t="s">
        <v>1621</v>
      </c>
      <c r="E339" s="29" t="s">
        <v>38</v>
      </c>
      <c r="F339" s="44"/>
      <c r="G339" s="32" t="s">
        <v>717</v>
      </c>
      <c r="H339" s="33" t="s">
        <v>58</v>
      </c>
      <c r="I339" s="29" t="s">
        <v>1622</v>
      </c>
      <c r="J339" s="29" t="s">
        <v>60</v>
      </c>
      <c r="K339" s="29" t="s">
        <v>61</v>
      </c>
      <c r="L339" s="29" t="s">
        <v>38</v>
      </c>
      <c r="M339" s="30" t="e">
        <v>#N/A</v>
      </c>
      <c r="N339" s="34" t="e">
        <v>#N/A</v>
      </c>
      <c r="O339" s="39" t="s">
        <v>1623</v>
      </c>
      <c r="P339" s="39">
        <v>44078</v>
      </c>
      <c r="Q339" s="57">
        <v>44078</v>
      </c>
      <c r="R339" s="43">
        <v>44442</v>
      </c>
      <c r="S339" s="29">
        <v>12</v>
      </c>
      <c r="T339" s="29">
        <v>0</v>
      </c>
      <c r="U339" s="29">
        <f t="shared" si="10"/>
        <v>360</v>
      </c>
      <c r="V339" s="29" t="s">
        <v>1624</v>
      </c>
      <c r="W339" s="30">
        <v>0</v>
      </c>
      <c r="X339" s="38">
        <f t="shared" si="11"/>
        <v>0</v>
      </c>
      <c r="Y339" s="29" t="s">
        <v>427</v>
      </c>
      <c r="Z339" s="29"/>
      <c r="AA339" s="29"/>
      <c r="AB339" s="40"/>
      <c r="AC339" s="52" t="s">
        <v>858</v>
      </c>
    </row>
    <row r="340" spans="1:29" ht="23.25" customHeight="1" x14ac:dyDescent="0.25">
      <c r="A340" s="26">
        <v>338</v>
      </c>
      <c r="B340" s="27" t="s">
        <v>38</v>
      </c>
      <c r="C340" s="29" t="s">
        <v>1625</v>
      </c>
      <c r="D340" s="29" t="s">
        <v>1626</v>
      </c>
      <c r="E340" s="53" t="s">
        <v>530</v>
      </c>
      <c r="F340" s="44">
        <v>1827475</v>
      </c>
      <c r="G340" s="32" t="s">
        <v>41</v>
      </c>
      <c r="H340" s="33" t="s">
        <v>58</v>
      </c>
      <c r="I340" s="44" t="s">
        <v>1617</v>
      </c>
      <c r="J340" s="29" t="s">
        <v>60</v>
      </c>
      <c r="K340" s="29" t="s">
        <v>61</v>
      </c>
      <c r="L340" s="29">
        <v>414</v>
      </c>
      <c r="M340" s="30" t="s">
        <v>1580</v>
      </c>
      <c r="N340" s="34">
        <v>44033</v>
      </c>
      <c r="O340" s="29">
        <v>48238</v>
      </c>
      <c r="P340" s="70">
        <v>44081</v>
      </c>
      <c r="Q340" s="45">
        <v>44082</v>
      </c>
      <c r="R340" s="46">
        <v>44196</v>
      </c>
      <c r="S340" s="29">
        <v>3</v>
      </c>
      <c r="T340" s="29">
        <v>21</v>
      </c>
      <c r="U340" s="29">
        <f t="shared" si="10"/>
        <v>111</v>
      </c>
      <c r="V340" s="29" t="s">
        <v>1627</v>
      </c>
      <c r="W340" s="47">
        <v>8350000</v>
      </c>
      <c r="X340" s="38">
        <f t="shared" si="11"/>
        <v>2256756.7567567565</v>
      </c>
      <c r="Y340" s="29">
        <v>890</v>
      </c>
      <c r="Z340" s="29"/>
      <c r="AA340" s="29"/>
      <c r="AB340" s="40"/>
      <c r="AC340" s="48" t="s">
        <v>1628</v>
      </c>
    </row>
    <row r="341" spans="1:29" ht="24.75" customHeight="1" x14ac:dyDescent="0.25">
      <c r="A341" s="26">
        <v>339</v>
      </c>
      <c r="B341" s="27" t="s">
        <v>38</v>
      </c>
      <c r="C341" s="29" t="s">
        <v>1629</v>
      </c>
      <c r="D341" s="29" t="s">
        <v>1630</v>
      </c>
      <c r="E341" s="44" t="s">
        <v>504</v>
      </c>
      <c r="F341" s="44">
        <v>1828137</v>
      </c>
      <c r="G341" s="32" t="s">
        <v>41</v>
      </c>
      <c r="H341" s="33" t="s">
        <v>58</v>
      </c>
      <c r="I341" s="44" t="s">
        <v>1631</v>
      </c>
      <c r="J341" s="29" t="s">
        <v>71</v>
      </c>
      <c r="K341" s="29" t="s">
        <v>72</v>
      </c>
      <c r="L341" s="29">
        <v>485</v>
      </c>
      <c r="M341" s="30" t="s">
        <v>1632</v>
      </c>
      <c r="N341" s="34" t="s">
        <v>1335</v>
      </c>
      <c r="O341" s="39"/>
      <c r="P341" s="70">
        <v>44082</v>
      </c>
      <c r="Q341" s="45">
        <v>44083</v>
      </c>
      <c r="R341" s="46">
        <v>44196</v>
      </c>
      <c r="S341" s="29">
        <v>3</v>
      </c>
      <c r="T341" s="29">
        <v>20</v>
      </c>
      <c r="U341" s="29">
        <f t="shared" si="10"/>
        <v>110</v>
      </c>
      <c r="V341" s="29" t="s">
        <v>1633</v>
      </c>
      <c r="W341" s="47">
        <v>15697457</v>
      </c>
      <c r="X341" s="38">
        <f t="shared" si="11"/>
        <v>4281124.6363636367</v>
      </c>
      <c r="Y341" s="29">
        <v>889</v>
      </c>
      <c r="Z341" s="29"/>
      <c r="AA341" s="29"/>
      <c r="AB341" s="40"/>
      <c r="AC341" s="48" t="s">
        <v>1634</v>
      </c>
    </row>
    <row r="342" spans="1:29" ht="22.5" x14ac:dyDescent="0.25">
      <c r="A342" s="26">
        <v>340</v>
      </c>
      <c r="B342" s="27" t="s">
        <v>38</v>
      </c>
      <c r="C342" s="29" t="s">
        <v>1635</v>
      </c>
      <c r="D342" s="29" t="s">
        <v>1616</v>
      </c>
      <c r="E342" s="29" t="s">
        <v>38</v>
      </c>
      <c r="F342" s="29"/>
      <c r="G342" s="29" t="s">
        <v>1330</v>
      </c>
      <c r="H342" s="33" t="s">
        <v>58</v>
      </c>
      <c r="I342" s="28" t="s">
        <v>1636</v>
      </c>
      <c r="J342" s="29" t="s">
        <v>1637</v>
      </c>
      <c r="K342" s="29" t="s">
        <v>1638</v>
      </c>
      <c r="L342" s="29">
        <v>216</v>
      </c>
      <c r="M342" s="30" t="s">
        <v>1639</v>
      </c>
      <c r="N342" s="34">
        <v>43895</v>
      </c>
      <c r="O342" s="28">
        <v>50277</v>
      </c>
      <c r="P342" s="39">
        <v>44084</v>
      </c>
      <c r="Q342" s="57"/>
      <c r="R342" s="43"/>
      <c r="S342" s="29"/>
      <c r="T342" s="29"/>
      <c r="U342" s="29">
        <f t="shared" si="10"/>
        <v>0</v>
      </c>
      <c r="V342" s="29"/>
      <c r="W342" s="30"/>
      <c r="X342" s="38" t="e">
        <f t="shared" si="11"/>
        <v>#DIV/0!</v>
      </c>
      <c r="Y342" s="29">
        <v>542</v>
      </c>
      <c r="Z342" s="29"/>
      <c r="AA342" s="29"/>
      <c r="AB342" s="40"/>
      <c r="AC342" s="52" t="s">
        <v>858</v>
      </c>
    </row>
    <row r="343" spans="1:29" ht="22.5" x14ac:dyDescent="0.25">
      <c r="A343" s="26">
        <v>341</v>
      </c>
      <c r="B343" s="27"/>
      <c r="C343" s="29" t="s">
        <v>1640</v>
      </c>
      <c r="D343" s="29" t="s">
        <v>1641</v>
      </c>
      <c r="E343" s="29" t="s">
        <v>38</v>
      </c>
      <c r="F343" s="29"/>
      <c r="G343" s="29" t="s">
        <v>1330</v>
      </c>
      <c r="H343" s="33" t="s">
        <v>58</v>
      </c>
      <c r="I343" s="28" t="s">
        <v>1642</v>
      </c>
      <c r="J343" s="29" t="s">
        <v>60</v>
      </c>
      <c r="K343" s="29" t="s">
        <v>61</v>
      </c>
      <c r="L343" s="29">
        <v>500</v>
      </c>
      <c r="M343" s="30" t="s">
        <v>1643</v>
      </c>
      <c r="N343" s="34">
        <v>44084</v>
      </c>
      <c r="O343" s="28">
        <v>49915</v>
      </c>
      <c r="P343" s="39">
        <v>44084</v>
      </c>
      <c r="Q343" s="57"/>
      <c r="R343" s="43"/>
      <c r="S343" s="29">
        <v>12</v>
      </c>
      <c r="T343" s="29">
        <v>0</v>
      </c>
      <c r="U343" s="29">
        <f t="shared" si="10"/>
        <v>360</v>
      </c>
      <c r="V343" s="29" t="s">
        <v>745</v>
      </c>
      <c r="W343" s="29">
        <v>19539324</v>
      </c>
      <c r="X343" s="38">
        <f t="shared" si="11"/>
        <v>1628277</v>
      </c>
      <c r="Y343" s="29">
        <v>905</v>
      </c>
      <c r="Z343" s="29"/>
      <c r="AA343" s="29"/>
      <c r="AB343" s="40"/>
      <c r="AC343" s="52" t="s">
        <v>858</v>
      </c>
    </row>
    <row r="344" spans="1:29" ht="23.25" customHeight="1" x14ac:dyDescent="0.25">
      <c r="A344" s="26">
        <v>342</v>
      </c>
      <c r="B344" s="27" t="s">
        <v>38</v>
      </c>
      <c r="C344" s="29" t="s">
        <v>1644</v>
      </c>
      <c r="D344" s="29" t="s">
        <v>1645</v>
      </c>
      <c r="E344" s="53" t="s">
        <v>319</v>
      </c>
      <c r="F344" s="44">
        <v>1840490</v>
      </c>
      <c r="G344" s="32" t="s">
        <v>41</v>
      </c>
      <c r="H344" s="33" t="s">
        <v>58</v>
      </c>
      <c r="I344" s="28" t="s">
        <v>1646</v>
      </c>
      <c r="J344" s="29" t="s">
        <v>60</v>
      </c>
      <c r="K344" s="29" t="s">
        <v>61</v>
      </c>
      <c r="L344" s="29">
        <v>413</v>
      </c>
      <c r="M344" s="30" t="s">
        <v>1476</v>
      </c>
      <c r="N344" s="34">
        <v>44033</v>
      </c>
      <c r="O344" s="39"/>
      <c r="P344" s="70">
        <v>44088</v>
      </c>
      <c r="Q344" s="45">
        <v>44089</v>
      </c>
      <c r="R344" s="46">
        <v>44196</v>
      </c>
      <c r="S344" s="29">
        <v>3</v>
      </c>
      <c r="T344" s="29">
        <v>16</v>
      </c>
      <c r="U344" s="29">
        <f t="shared" si="10"/>
        <v>106</v>
      </c>
      <c r="V344" s="29" t="s">
        <v>1633</v>
      </c>
      <c r="W344" s="47">
        <v>9186668</v>
      </c>
      <c r="X344" s="38">
        <f t="shared" si="11"/>
        <v>2600000.3773584906</v>
      </c>
      <c r="Y344" s="29">
        <v>893</v>
      </c>
      <c r="Z344" s="29"/>
      <c r="AA344" s="29"/>
      <c r="AB344" s="40"/>
      <c r="AC344" s="48" t="s">
        <v>1647</v>
      </c>
    </row>
    <row r="345" spans="1:29" ht="27" customHeight="1" x14ac:dyDescent="0.25">
      <c r="A345" s="26">
        <v>343</v>
      </c>
      <c r="B345" s="27" t="s">
        <v>38</v>
      </c>
      <c r="C345" s="29" t="s">
        <v>1648</v>
      </c>
      <c r="D345" s="29" t="s">
        <v>1649</v>
      </c>
      <c r="E345" s="44" t="s">
        <v>1650</v>
      </c>
      <c r="F345" s="44">
        <v>1841187</v>
      </c>
      <c r="G345" s="32" t="s">
        <v>41</v>
      </c>
      <c r="H345" s="33" t="s">
        <v>58</v>
      </c>
      <c r="I345" s="28" t="s">
        <v>1651</v>
      </c>
      <c r="J345" s="29" t="s">
        <v>60</v>
      </c>
      <c r="K345" s="29" t="s">
        <v>61</v>
      </c>
      <c r="L345" s="29">
        <v>427</v>
      </c>
      <c r="M345" s="30">
        <v>0</v>
      </c>
      <c r="N345" s="34">
        <v>44033</v>
      </c>
      <c r="O345" s="39"/>
      <c r="P345" s="70">
        <v>44088</v>
      </c>
      <c r="Q345" s="45">
        <v>44089</v>
      </c>
      <c r="R345" s="46">
        <v>44196</v>
      </c>
      <c r="S345" s="29">
        <v>3</v>
      </c>
      <c r="T345" s="29">
        <v>16</v>
      </c>
      <c r="U345" s="29">
        <f t="shared" si="10"/>
        <v>106</v>
      </c>
      <c r="V345" s="29" t="s">
        <v>1633</v>
      </c>
      <c r="W345" s="47">
        <v>14856521</v>
      </c>
      <c r="X345" s="38">
        <f t="shared" si="11"/>
        <v>4204675.7547169812</v>
      </c>
      <c r="Y345" s="29" t="s">
        <v>428</v>
      </c>
      <c r="Z345" s="29"/>
      <c r="AA345" s="29"/>
      <c r="AB345" s="40"/>
      <c r="AC345" s="48" t="s">
        <v>1652</v>
      </c>
    </row>
    <row r="346" spans="1:29" ht="27" customHeight="1" x14ac:dyDescent="0.25">
      <c r="A346" s="26">
        <v>344</v>
      </c>
      <c r="B346" s="27" t="s">
        <v>38</v>
      </c>
      <c r="C346" s="29" t="s">
        <v>1653</v>
      </c>
      <c r="D346" s="29" t="s">
        <v>1654</v>
      </c>
      <c r="E346" s="44" t="s">
        <v>334</v>
      </c>
      <c r="F346" s="44">
        <v>1841365</v>
      </c>
      <c r="G346" s="32" t="s">
        <v>41</v>
      </c>
      <c r="H346" s="33" t="s">
        <v>58</v>
      </c>
      <c r="I346" s="28" t="s">
        <v>1655</v>
      </c>
      <c r="J346" s="29" t="s">
        <v>60</v>
      </c>
      <c r="K346" s="29" t="s">
        <v>61</v>
      </c>
      <c r="L346" s="29">
        <v>431</v>
      </c>
      <c r="M346" s="30" t="s">
        <v>1389</v>
      </c>
      <c r="N346" s="34">
        <v>44033</v>
      </c>
      <c r="O346" s="39"/>
      <c r="P346" s="70">
        <v>44088</v>
      </c>
      <c r="Q346" s="45">
        <v>44089</v>
      </c>
      <c r="R346" s="46">
        <v>44196</v>
      </c>
      <c r="S346" s="29">
        <v>3</v>
      </c>
      <c r="T346" s="29">
        <v>16</v>
      </c>
      <c r="U346" s="29">
        <f t="shared" si="10"/>
        <v>106</v>
      </c>
      <c r="V346" s="29" t="s">
        <v>1633</v>
      </c>
      <c r="W346" s="47">
        <v>14856508</v>
      </c>
      <c r="X346" s="38">
        <f t="shared" si="11"/>
        <v>4204672.0754716983</v>
      </c>
      <c r="Y346" s="29">
        <v>894</v>
      </c>
      <c r="Z346" s="29"/>
      <c r="AA346" s="29"/>
      <c r="AB346" s="40"/>
      <c r="AC346" s="52" t="s">
        <v>1656</v>
      </c>
    </row>
    <row r="347" spans="1:29" ht="22.5" customHeight="1" x14ac:dyDescent="0.25">
      <c r="A347" s="26">
        <v>345</v>
      </c>
      <c r="B347" s="27" t="s">
        <v>38</v>
      </c>
      <c r="C347" s="29" t="s">
        <v>1657</v>
      </c>
      <c r="D347" s="29" t="s">
        <v>1658</v>
      </c>
      <c r="E347" s="44" t="s">
        <v>373</v>
      </c>
      <c r="F347" s="44">
        <v>1841639</v>
      </c>
      <c r="G347" s="32" t="s">
        <v>41</v>
      </c>
      <c r="H347" s="33" t="s">
        <v>58</v>
      </c>
      <c r="I347" s="28" t="s">
        <v>1659</v>
      </c>
      <c r="J347" s="29" t="s">
        <v>60</v>
      </c>
      <c r="K347" s="29" t="s">
        <v>61</v>
      </c>
      <c r="L347" s="29">
        <v>433</v>
      </c>
      <c r="M347" s="30">
        <v>0</v>
      </c>
      <c r="N347" s="34">
        <v>44033</v>
      </c>
      <c r="O347" s="39"/>
      <c r="P347" s="70">
        <v>44088</v>
      </c>
      <c r="Q347" s="45">
        <v>44089</v>
      </c>
      <c r="R347" s="46">
        <v>44196</v>
      </c>
      <c r="S347" s="29">
        <v>3</v>
      </c>
      <c r="T347" s="29">
        <v>16</v>
      </c>
      <c r="U347" s="29">
        <f t="shared" si="10"/>
        <v>106</v>
      </c>
      <c r="V347" s="29" t="s">
        <v>1633</v>
      </c>
      <c r="W347" s="47">
        <v>6203141</v>
      </c>
      <c r="X347" s="38">
        <f t="shared" si="11"/>
        <v>1755605.9433962263</v>
      </c>
      <c r="Y347" s="29">
        <v>896</v>
      </c>
      <c r="Z347" s="29"/>
      <c r="AA347" s="29"/>
      <c r="AB347" s="40"/>
      <c r="AC347" s="52" t="s">
        <v>1660</v>
      </c>
    </row>
    <row r="348" spans="1:29" ht="22.5" customHeight="1" x14ac:dyDescent="0.25">
      <c r="A348" s="26">
        <v>346</v>
      </c>
      <c r="B348" s="27" t="s">
        <v>38</v>
      </c>
      <c r="C348" s="29" t="s">
        <v>1661</v>
      </c>
      <c r="D348" s="29" t="s">
        <v>1662</v>
      </c>
      <c r="E348" s="44" t="s">
        <v>57</v>
      </c>
      <c r="F348" s="44">
        <v>1841571</v>
      </c>
      <c r="G348" s="32" t="s">
        <v>41</v>
      </c>
      <c r="H348" s="33" t="s">
        <v>58</v>
      </c>
      <c r="I348" s="28" t="s">
        <v>650</v>
      </c>
      <c r="J348" s="29" t="s">
        <v>60</v>
      </c>
      <c r="K348" s="29" t="s">
        <v>61</v>
      </c>
      <c r="L348" s="29">
        <v>501</v>
      </c>
      <c r="M348" s="30" t="s">
        <v>1663</v>
      </c>
      <c r="N348" s="34">
        <v>44085</v>
      </c>
      <c r="O348" s="39"/>
      <c r="P348" s="70">
        <v>44088</v>
      </c>
      <c r="Q348" s="45">
        <v>44089</v>
      </c>
      <c r="R348" s="46">
        <v>44196</v>
      </c>
      <c r="S348" s="29">
        <v>3</v>
      </c>
      <c r="T348" s="29">
        <v>16</v>
      </c>
      <c r="U348" s="29">
        <f t="shared" si="10"/>
        <v>106</v>
      </c>
      <c r="V348" s="29" t="s">
        <v>1633</v>
      </c>
      <c r="W348" s="47">
        <v>10545339</v>
      </c>
      <c r="X348" s="38">
        <f t="shared" si="11"/>
        <v>2984529.9056603773</v>
      </c>
      <c r="Y348" s="29">
        <v>899</v>
      </c>
      <c r="Z348" s="29"/>
      <c r="AA348" s="29"/>
      <c r="AB348" s="40"/>
      <c r="AC348" s="48" t="s">
        <v>1664</v>
      </c>
    </row>
    <row r="349" spans="1:29" ht="24" customHeight="1" x14ac:dyDescent="0.25">
      <c r="A349" s="26">
        <v>347</v>
      </c>
      <c r="B349" s="27" t="s">
        <v>38</v>
      </c>
      <c r="C349" s="29" t="s">
        <v>1665</v>
      </c>
      <c r="D349" s="29" t="s">
        <v>1666</v>
      </c>
      <c r="E349" s="44" t="s">
        <v>504</v>
      </c>
      <c r="F349" s="44">
        <v>1841810</v>
      </c>
      <c r="G349" s="32" t="s">
        <v>41</v>
      </c>
      <c r="H349" s="33" t="s">
        <v>58</v>
      </c>
      <c r="I349" s="28" t="s">
        <v>1667</v>
      </c>
      <c r="J349" s="29" t="s">
        <v>60</v>
      </c>
      <c r="K349" s="29" t="s">
        <v>61</v>
      </c>
      <c r="L349" s="29">
        <v>502</v>
      </c>
      <c r="M349" s="30" t="s">
        <v>1668</v>
      </c>
      <c r="N349" s="34">
        <v>44085</v>
      </c>
      <c r="O349" s="39"/>
      <c r="P349" s="70">
        <v>44088</v>
      </c>
      <c r="Q349" s="45">
        <v>44089</v>
      </c>
      <c r="R349" s="46">
        <v>44196</v>
      </c>
      <c r="S349" s="29">
        <v>3</v>
      </c>
      <c r="T349" s="29">
        <v>16</v>
      </c>
      <c r="U349" s="29">
        <f t="shared" si="10"/>
        <v>106</v>
      </c>
      <c r="V349" s="29" t="s">
        <v>1633</v>
      </c>
      <c r="W349" s="47">
        <v>7773333</v>
      </c>
      <c r="X349" s="38">
        <f t="shared" si="11"/>
        <v>2199999.9056603773</v>
      </c>
      <c r="Y349" s="29">
        <v>898</v>
      </c>
      <c r="Z349" s="29"/>
      <c r="AA349" s="29"/>
      <c r="AB349" s="40"/>
      <c r="AC349" s="48" t="s">
        <v>1669</v>
      </c>
    </row>
    <row r="350" spans="1:29" ht="24.75" customHeight="1" x14ac:dyDescent="0.25">
      <c r="A350" s="26">
        <v>348</v>
      </c>
      <c r="B350" s="27" t="s">
        <v>38</v>
      </c>
      <c r="C350" s="29" t="s">
        <v>1670</v>
      </c>
      <c r="D350" s="29" t="s">
        <v>1671</v>
      </c>
      <c r="E350" s="29" t="s">
        <v>78</v>
      </c>
      <c r="F350" s="44">
        <v>1843859</v>
      </c>
      <c r="G350" s="32" t="s">
        <v>41</v>
      </c>
      <c r="H350" s="33" t="s">
        <v>58</v>
      </c>
      <c r="I350" s="28" t="s">
        <v>1672</v>
      </c>
      <c r="J350" s="29" t="s">
        <v>60</v>
      </c>
      <c r="K350" s="29" t="s">
        <v>61</v>
      </c>
      <c r="L350" s="29">
        <v>458</v>
      </c>
      <c r="M350" s="30" t="s">
        <v>1565</v>
      </c>
      <c r="N350" s="34" t="s">
        <v>1417</v>
      </c>
      <c r="O350" s="39"/>
      <c r="P350" s="70">
        <v>44089</v>
      </c>
      <c r="Q350" s="45">
        <v>44090</v>
      </c>
      <c r="R350" s="46">
        <v>44196</v>
      </c>
      <c r="S350" s="29">
        <v>3</v>
      </c>
      <c r="T350" s="29">
        <v>15</v>
      </c>
      <c r="U350" s="29">
        <f t="shared" si="10"/>
        <v>105</v>
      </c>
      <c r="V350" s="29" t="s">
        <v>1673</v>
      </c>
      <c r="W350" s="47">
        <v>14716366</v>
      </c>
      <c r="X350" s="38">
        <f t="shared" si="11"/>
        <v>4204676</v>
      </c>
      <c r="Y350" s="29">
        <v>897</v>
      </c>
      <c r="Z350" s="29"/>
      <c r="AA350" s="29"/>
      <c r="AB350" s="40"/>
      <c r="AC350" s="48" t="s">
        <v>1674</v>
      </c>
    </row>
    <row r="351" spans="1:29" ht="19.5" customHeight="1" x14ac:dyDescent="0.25">
      <c r="A351" s="26">
        <v>349</v>
      </c>
      <c r="B351" s="27" t="s">
        <v>38</v>
      </c>
      <c r="C351" s="29" t="s">
        <v>1675</v>
      </c>
      <c r="D351" s="29" t="s">
        <v>1676</v>
      </c>
      <c r="E351" s="44" t="s">
        <v>1677</v>
      </c>
      <c r="F351" s="44">
        <v>1844391</v>
      </c>
      <c r="G351" s="32" t="s">
        <v>41</v>
      </c>
      <c r="H351" s="33" t="s">
        <v>58</v>
      </c>
      <c r="I351" s="28" t="s">
        <v>1678</v>
      </c>
      <c r="J351" s="29" t="s">
        <v>60</v>
      </c>
      <c r="K351" s="29" t="s">
        <v>61</v>
      </c>
      <c r="L351" s="29">
        <v>508</v>
      </c>
      <c r="M351" s="30" t="s">
        <v>1679</v>
      </c>
      <c r="N351" s="34">
        <v>44088</v>
      </c>
      <c r="O351" s="29">
        <v>48397</v>
      </c>
      <c r="P351" s="70">
        <v>44089</v>
      </c>
      <c r="Q351" s="45">
        <v>44090</v>
      </c>
      <c r="R351" s="46">
        <v>44196</v>
      </c>
      <c r="S351" s="29">
        <v>3</v>
      </c>
      <c r="T351" s="29">
        <v>15</v>
      </c>
      <c r="U351" s="29">
        <f t="shared" si="10"/>
        <v>105</v>
      </c>
      <c r="V351" s="29" t="s">
        <v>1673</v>
      </c>
      <c r="W351" s="47">
        <v>17499990</v>
      </c>
      <c r="X351" s="38">
        <f t="shared" si="11"/>
        <v>4999997.1428571427</v>
      </c>
      <c r="Y351" s="29">
        <v>900</v>
      </c>
      <c r="Z351" s="29"/>
      <c r="AA351" s="29"/>
      <c r="AB351" s="40"/>
      <c r="AC351" s="48" t="s">
        <v>1680</v>
      </c>
    </row>
    <row r="352" spans="1:29" ht="24" customHeight="1" x14ac:dyDescent="0.25">
      <c r="A352" s="26">
        <v>350</v>
      </c>
      <c r="B352" s="27" t="s">
        <v>38</v>
      </c>
      <c r="C352" s="29" t="s">
        <v>1681</v>
      </c>
      <c r="D352" s="29" t="s">
        <v>1682</v>
      </c>
      <c r="E352" s="53" t="s">
        <v>217</v>
      </c>
      <c r="F352" s="44">
        <v>1844177</v>
      </c>
      <c r="G352" s="32" t="s">
        <v>41</v>
      </c>
      <c r="H352" s="33" t="s">
        <v>58</v>
      </c>
      <c r="I352" s="28" t="s">
        <v>1683</v>
      </c>
      <c r="J352" s="29" t="s">
        <v>219</v>
      </c>
      <c r="K352" s="29" t="s">
        <v>220</v>
      </c>
      <c r="L352" s="29">
        <v>509</v>
      </c>
      <c r="M352" s="30" t="s">
        <v>1684</v>
      </c>
      <c r="N352" s="34">
        <v>44089</v>
      </c>
      <c r="O352" s="29">
        <v>48191</v>
      </c>
      <c r="P352" s="70">
        <v>44089</v>
      </c>
      <c r="Q352" s="45">
        <v>44090</v>
      </c>
      <c r="R352" s="46">
        <v>44196</v>
      </c>
      <c r="S352" s="29">
        <v>3</v>
      </c>
      <c r="T352" s="29">
        <v>15</v>
      </c>
      <c r="U352" s="29">
        <f t="shared" si="10"/>
        <v>105</v>
      </c>
      <c r="V352" s="29" t="s">
        <v>1673</v>
      </c>
      <c r="W352" s="47">
        <v>16450000</v>
      </c>
      <c r="X352" s="38">
        <f t="shared" si="11"/>
        <v>4700000</v>
      </c>
      <c r="Y352" s="29">
        <v>901</v>
      </c>
      <c r="Z352" s="29"/>
      <c r="AA352" s="29"/>
      <c r="AB352" s="40"/>
      <c r="AC352" s="48" t="s">
        <v>1685</v>
      </c>
    </row>
    <row r="353" spans="1:29" ht="24" customHeight="1" x14ac:dyDescent="0.25">
      <c r="A353" s="26">
        <v>351</v>
      </c>
      <c r="B353" s="27" t="s">
        <v>38</v>
      </c>
      <c r="C353" s="29" t="s">
        <v>1686</v>
      </c>
      <c r="D353" s="29" t="s">
        <v>1687</v>
      </c>
      <c r="E353" s="29" t="s">
        <v>608</v>
      </c>
      <c r="F353" s="44">
        <v>1844809</v>
      </c>
      <c r="G353" s="32" t="s">
        <v>41</v>
      </c>
      <c r="H353" s="33" t="s">
        <v>58</v>
      </c>
      <c r="I353" s="28" t="s">
        <v>1688</v>
      </c>
      <c r="J353" s="29" t="s">
        <v>60</v>
      </c>
      <c r="K353" s="29" t="s">
        <v>61</v>
      </c>
      <c r="L353" s="29">
        <v>507</v>
      </c>
      <c r="M353" s="30" t="s">
        <v>1663</v>
      </c>
      <c r="N353" s="34">
        <v>44088</v>
      </c>
      <c r="O353" s="29">
        <v>48417</v>
      </c>
      <c r="P353" s="70">
        <v>44089</v>
      </c>
      <c r="Q353" s="45">
        <v>44090</v>
      </c>
      <c r="R353" s="46">
        <v>44196</v>
      </c>
      <c r="S353" s="29">
        <v>3</v>
      </c>
      <c r="T353" s="29">
        <v>15</v>
      </c>
      <c r="U353" s="29">
        <f t="shared" si="10"/>
        <v>105</v>
      </c>
      <c r="V353" s="29" t="s">
        <v>1673</v>
      </c>
      <c r="W353" s="47">
        <v>10445855</v>
      </c>
      <c r="X353" s="38">
        <f t="shared" si="11"/>
        <v>2984530</v>
      </c>
      <c r="Y353" s="29">
        <v>902</v>
      </c>
      <c r="Z353" s="29"/>
      <c r="AA353" s="29"/>
      <c r="AB353" s="40"/>
      <c r="AC353" s="48" t="s">
        <v>1689</v>
      </c>
    </row>
    <row r="354" spans="1:29" ht="20.25" customHeight="1" x14ac:dyDescent="0.25">
      <c r="A354" s="26">
        <v>352</v>
      </c>
      <c r="B354" s="27" t="s">
        <v>38</v>
      </c>
      <c r="C354" s="29" t="s">
        <v>1690</v>
      </c>
      <c r="D354" s="29" t="s">
        <v>1691</v>
      </c>
      <c r="E354" s="29" t="s">
        <v>38</v>
      </c>
      <c r="F354" s="29"/>
      <c r="G354" s="32" t="s">
        <v>41</v>
      </c>
      <c r="H354" s="33" t="s">
        <v>42</v>
      </c>
      <c r="I354" s="29" t="s">
        <v>855</v>
      </c>
      <c r="J354" s="29" t="s">
        <v>44</v>
      </c>
      <c r="K354" s="29" t="s">
        <v>45</v>
      </c>
      <c r="L354" s="29">
        <v>510</v>
      </c>
      <c r="M354" s="30">
        <v>0</v>
      </c>
      <c r="N354" s="34">
        <v>44090</v>
      </c>
      <c r="O354" s="29">
        <v>50191</v>
      </c>
      <c r="P354" s="39">
        <v>44090</v>
      </c>
      <c r="Q354" s="57">
        <v>44092</v>
      </c>
      <c r="R354" s="43">
        <v>44196</v>
      </c>
      <c r="S354" s="29">
        <v>3</v>
      </c>
      <c r="T354" s="29">
        <v>13</v>
      </c>
      <c r="U354" s="29">
        <f t="shared" si="10"/>
        <v>103</v>
      </c>
      <c r="V354" s="29" t="s">
        <v>1692</v>
      </c>
      <c r="W354" s="31">
        <v>5150000</v>
      </c>
      <c r="X354" s="38">
        <f t="shared" si="11"/>
        <v>1500000</v>
      </c>
      <c r="Y354" s="29">
        <v>904</v>
      </c>
      <c r="Z354" s="29"/>
      <c r="AA354" s="29"/>
      <c r="AB354" s="40"/>
      <c r="AC354" s="52" t="s">
        <v>858</v>
      </c>
    </row>
    <row r="355" spans="1:29" ht="18.75" customHeight="1" x14ac:dyDescent="0.25">
      <c r="A355" s="26">
        <v>353</v>
      </c>
      <c r="B355" s="27" t="s">
        <v>1693</v>
      </c>
      <c r="C355" s="29" t="s">
        <v>1694</v>
      </c>
      <c r="D355" s="29" t="s">
        <v>1695</v>
      </c>
      <c r="E355" s="29" t="s">
        <v>38</v>
      </c>
      <c r="F355" s="29"/>
      <c r="G355" s="32" t="s">
        <v>705</v>
      </c>
      <c r="H355" s="28" t="s">
        <v>685</v>
      </c>
      <c r="I355" s="29" t="s">
        <v>1696</v>
      </c>
      <c r="J355" s="29" t="s">
        <v>60</v>
      </c>
      <c r="K355" s="29" t="s">
        <v>61</v>
      </c>
      <c r="L355" s="29">
        <v>449</v>
      </c>
      <c r="M355" s="30" t="s">
        <v>1697</v>
      </c>
      <c r="N355" s="34" t="s">
        <v>1553</v>
      </c>
      <c r="O355" s="28">
        <v>49024</v>
      </c>
      <c r="P355" s="39">
        <v>44092</v>
      </c>
      <c r="Q355" s="43">
        <v>44105</v>
      </c>
      <c r="R355" s="43">
        <v>44227</v>
      </c>
      <c r="S355" s="29">
        <v>4</v>
      </c>
      <c r="T355" s="29"/>
      <c r="U355" s="29">
        <f t="shared" si="10"/>
        <v>120</v>
      </c>
      <c r="V355" s="29" t="s">
        <v>972</v>
      </c>
      <c r="W355" s="29" t="s">
        <v>1698</v>
      </c>
      <c r="X355" s="38" t="e">
        <f t="shared" si="11"/>
        <v>#VALUE!</v>
      </c>
      <c r="Y355" s="29" t="s">
        <v>428</v>
      </c>
      <c r="Z355" s="29"/>
      <c r="AA355" s="29"/>
      <c r="AB355" s="40"/>
      <c r="AC355" s="52" t="s">
        <v>1699</v>
      </c>
    </row>
    <row r="356" spans="1:29" ht="16.5" customHeight="1" x14ac:dyDescent="0.25">
      <c r="A356" s="26">
        <v>354</v>
      </c>
      <c r="B356" s="27" t="s">
        <v>1700</v>
      </c>
      <c r="C356" s="29" t="s">
        <v>1701</v>
      </c>
      <c r="D356" s="29" t="s">
        <v>1702</v>
      </c>
      <c r="E356" s="29" t="s">
        <v>38</v>
      </c>
      <c r="F356" s="29"/>
      <c r="G356" s="28" t="s">
        <v>1703</v>
      </c>
      <c r="H356" s="29" t="s">
        <v>718</v>
      </c>
      <c r="I356" s="29" t="s">
        <v>1704</v>
      </c>
      <c r="J356" s="29" t="s">
        <v>1705</v>
      </c>
      <c r="K356" s="29"/>
      <c r="L356" s="29">
        <v>487</v>
      </c>
      <c r="M356" s="30" t="s">
        <v>1334</v>
      </c>
      <c r="N356" s="34" t="s">
        <v>1335</v>
      </c>
      <c r="O356" s="28">
        <v>49737</v>
      </c>
      <c r="P356" s="39">
        <v>44092</v>
      </c>
      <c r="Q356" s="57">
        <v>44092</v>
      </c>
      <c r="R356" s="43">
        <v>44390</v>
      </c>
      <c r="S356" s="29">
        <v>9</v>
      </c>
      <c r="T356" s="29">
        <v>29</v>
      </c>
      <c r="U356" s="29">
        <f t="shared" si="10"/>
        <v>299</v>
      </c>
      <c r="V356" s="29" t="s">
        <v>1706</v>
      </c>
      <c r="W356" s="30">
        <v>226856314</v>
      </c>
      <c r="X356" s="38">
        <f t="shared" si="11"/>
        <v>22761503.076923076</v>
      </c>
      <c r="Y356" s="29">
        <v>907</v>
      </c>
      <c r="Z356" s="29"/>
      <c r="AA356" s="29"/>
      <c r="AB356" s="40"/>
      <c r="AC356" s="52" t="s">
        <v>858</v>
      </c>
    </row>
    <row r="357" spans="1:29" ht="18.75" customHeight="1" x14ac:dyDescent="0.25">
      <c r="A357" s="26">
        <v>355</v>
      </c>
      <c r="B357" s="27" t="s">
        <v>38</v>
      </c>
      <c r="C357" s="29" t="s">
        <v>1707</v>
      </c>
      <c r="D357" s="44" t="s">
        <v>1708</v>
      </c>
      <c r="E357" s="44" t="s">
        <v>1709</v>
      </c>
      <c r="F357" s="44">
        <v>1854314</v>
      </c>
      <c r="G357" s="32" t="s">
        <v>41</v>
      </c>
      <c r="H357" s="33" t="s">
        <v>58</v>
      </c>
      <c r="I357" s="44" t="s">
        <v>1710</v>
      </c>
      <c r="J357" s="29" t="s">
        <v>1332</v>
      </c>
      <c r="K357" s="29" t="s">
        <v>1333</v>
      </c>
      <c r="L357" s="29">
        <v>513</v>
      </c>
      <c r="M357" s="30" t="s">
        <v>1711</v>
      </c>
      <c r="N357" s="34">
        <v>44091</v>
      </c>
      <c r="O357" s="29">
        <v>49906</v>
      </c>
      <c r="P357" s="39">
        <v>44092</v>
      </c>
      <c r="Q357" s="45">
        <v>44095</v>
      </c>
      <c r="R357" s="46">
        <v>44196</v>
      </c>
      <c r="S357" s="29">
        <v>3</v>
      </c>
      <c r="T357" s="29">
        <v>10</v>
      </c>
      <c r="U357" s="29">
        <f t="shared" si="10"/>
        <v>100</v>
      </c>
      <c r="V357" s="29" t="s">
        <v>1712</v>
      </c>
      <c r="W357" s="47">
        <v>12845183</v>
      </c>
      <c r="X357" s="38">
        <f t="shared" si="11"/>
        <v>3853554.9</v>
      </c>
      <c r="Y357" s="29">
        <v>908</v>
      </c>
      <c r="Z357" s="29"/>
      <c r="AA357" s="29"/>
      <c r="AB357" s="40"/>
      <c r="AC357" s="48" t="s">
        <v>1713</v>
      </c>
    </row>
    <row r="358" spans="1:29" ht="22.5" x14ac:dyDescent="0.25">
      <c r="A358" s="26">
        <v>356</v>
      </c>
      <c r="B358" s="27" t="s">
        <v>1714</v>
      </c>
      <c r="C358" s="29" t="s">
        <v>1715</v>
      </c>
      <c r="D358" s="31" t="s">
        <v>1716</v>
      </c>
      <c r="E358" s="29" t="s">
        <v>38</v>
      </c>
      <c r="F358" s="29"/>
      <c r="G358" s="32" t="s">
        <v>717</v>
      </c>
      <c r="H358" s="33" t="s">
        <v>58</v>
      </c>
      <c r="I358" s="31" t="s">
        <v>1717</v>
      </c>
      <c r="J358" s="29" t="s">
        <v>1718</v>
      </c>
      <c r="K358" s="29" t="s">
        <v>1719</v>
      </c>
      <c r="L358" s="29">
        <v>499</v>
      </c>
      <c r="M358" s="30" t="s">
        <v>1720</v>
      </c>
      <c r="N358" s="34">
        <v>44084</v>
      </c>
      <c r="O358" s="29">
        <v>49945</v>
      </c>
      <c r="P358" s="39">
        <v>44096</v>
      </c>
      <c r="Q358" s="57" t="s">
        <v>1721</v>
      </c>
      <c r="R358" s="43" t="s">
        <v>1722</v>
      </c>
      <c r="S358" s="29">
        <v>2</v>
      </c>
      <c r="T358" s="29">
        <v>0</v>
      </c>
      <c r="U358" s="29">
        <f t="shared" si="10"/>
        <v>60</v>
      </c>
      <c r="V358" s="31" t="s">
        <v>1723</v>
      </c>
      <c r="W358" s="31" t="s">
        <v>1724</v>
      </c>
      <c r="X358" s="38">
        <f t="shared" si="11"/>
        <v>11993647</v>
      </c>
      <c r="Y358" s="29">
        <v>909</v>
      </c>
      <c r="Z358" s="29"/>
      <c r="AA358" s="29"/>
      <c r="AB358" s="40"/>
      <c r="AC358" s="52" t="s">
        <v>858</v>
      </c>
    </row>
    <row r="359" spans="1:29" ht="18" customHeight="1" x14ac:dyDescent="0.25">
      <c r="A359" s="26">
        <v>357</v>
      </c>
      <c r="B359" s="27" t="s">
        <v>38</v>
      </c>
      <c r="C359" s="29" t="s">
        <v>1725</v>
      </c>
      <c r="D359" s="44" t="s">
        <v>1726</v>
      </c>
      <c r="E359" s="44" t="s">
        <v>86</v>
      </c>
      <c r="F359" s="44">
        <v>1862871</v>
      </c>
      <c r="G359" s="32" t="s">
        <v>41</v>
      </c>
      <c r="H359" s="33" t="s">
        <v>58</v>
      </c>
      <c r="I359" s="44" t="s">
        <v>1727</v>
      </c>
      <c r="J359" s="29" t="s">
        <v>60</v>
      </c>
      <c r="K359" s="29" t="s">
        <v>61</v>
      </c>
      <c r="L359" s="29">
        <v>512</v>
      </c>
      <c r="M359" s="30" t="s">
        <v>1728</v>
      </c>
      <c r="N359" s="34">
        <v>44091</v>
      </c>
      <c r="O359" s="29">
        <v>49913</v>
      </c>
      <c r="P359" s="70">
        <v>44097</v>
      </c>
      <c r="Q359" s="45">
        <v>44098</v>
      </c>
      <c r="R359" s="46">
        <v>44196</v>
      </c>
      <c r="S359" s="29">
        <v>3</v>
      </c>
      <c r="T359" s="29">
        <v>7</v>
      </c>
      <c r="U359" s="29">
        <f t="shared" si="10"/>
        <v>97</v>
      </c>
      <c r="V359" s="29" t="s">
        <v>1729</v>
      </c>
      <c r="W359" s="47">
        <v>21258338</v>
      </c>
      <c r="X359" s="38">
        <f t="shared" si="11"/>
        <v>6574743.7113402067</v>
      </c>
      <c r="Y359" s="29" t="s">
        <v>428</v>
      </c>
      <c r="Z359" s="29"/>
      <c r="AA359" s="29"/>
      <c r="AB359" s="40"/>
      <c r="AC359" s="48" t="s">
        <v>1730</v>
      </c>
    </row>
    <row r="360" spans="1:29" ht="18.75" customHeight="1" x14ac:dyDescent="0.25">
      <c r="A360" s="26">
        <v>358</v>
      </c>
      <c r="B360" s="27" t="s">
        <v>38</v>
      </c>
      <c r="C360" s="29" t="s">
        <v>1731</v>
      </c>
      <c r="D360" s="29" t="s">
        <v>1732</v>
      </c>
      <c r="E360" s="29" t="s">
        <v>115</v>
      </c>
      <c r="F360" s="29">
        <v>1864466</v>
      </c>
      <c r="G360" s="32" t="s">
        <v>41</v>
      </c>
      <c r="H360" s="33" t="s">
        <v>58</v>
      </c>
      <c r="I360" s="29" t="s">
        <v>1733</v>
      </c>
      <c r="J360" s="29" t="s">
        <v>60</v>
      </c>
      <c r="K360" s="29" t="s">
        <v>61</v>
      </c>
      <c r="L360" s="29">
        <v>456</v>
      </c>
      <c r="M360" s="30" t="s">
        <v>1340</v>
      </c>
      <c r="N360" s="34" t="s">
        <v>1302</v>
      </c>
      <c r="O360" s="29">
        <v>48457</v>
      </c>
      <c r="P360" s="70">
        <v>44097</v>
      </c>
      <c r="Q360" s="45">
        <v>44098</v>
      </c>
      <c r="R360" s="46">
        <v>44196</v>
      </c>
      <c r="S360" s="29">
        <v>3</v>
      </c>
      <c r="T360" s="29">
        <v>7</v>
      </c>
      <c r="U360" s="29">
        <f t="shared" si="10"/>
        <v>97</v>
      </c>
      <c r="V360" s="29" t="s">
        <v>1068</v>
      </c>
      <c r="W360" s="59">
        <v>16651667</v>
      </c>
      <c r="X360" s="38">
        <f t="shared" si="11"/>
        <v>5150000.1030927841</v>
      </c>
      <c r="Y360" s="29">
        <v>921</v>
      </c>
      <c r="Z360" s="29"/>
      <c r="AA360" s="29"/>
      <c r="AB360" s="40"/>
      <c r="AC360" s="52" t="s">
        <v>1734</v>
      </c>
    </row>
    <row r="361" spans="1:29" ht="18" customHeight="1" x14ac:dyDescent="0.25">
      <c r="A361" s="26">
        <v>359</v>
      </c>
      <c r="B361" s="27" t="s">
        <v>38</v>
      </c>
      <c r="C361" s="29" t="s">
        <v>1735</v>
      </c>
      <c r="D361" s="29" t="s">
        <v>1736</v>
      </c>
      <c r="E361" s="29" t="s">
        <v>297</v>
      </c>
      <c r="F361" s="29">
        <v>1865210</v>
      </c>
      <c r="G361" s="32" t="s">
        <v>41</v>
      </c>
      <c r="H361" s="33" t="s">
        <v>58</v>
      </c>
      <c r="I361" s="29" t="s">
        <v>1737</v>
      </c>
      <c r="J361" s="29" t="s">
        <v>60</v>
      </c>
      <c r="K361" s="29" t="s">
        <v>61</v>
      </c>
      <c r="L361" s="29">
        <v>505</v>
      </c>
      <c r="M361" s="30">
        <v>0</v>
      </c>
      <c r="N361" s="34">
        <v>44085</v>
      </c>
      <c r="O361" s="29">
        <v>48424</v>
      </c>
      <c r="P361" s="70">
        <v>44098</v>
      </c>
      <c r="Q361" s="45">
        <v>44099</v>
      </c>
      <c r="R361" s="46">
        <v>44196</v>
      </c>
      <c r="S361" s="29">
        <v>3</v>
      </c>
      <c r="T361" s="29">
        <v>6</v>
      </c>
      <c r="U361" s="29">
        <f t="shared" si="10"/>
        <v>96</v>
      </c>
      <c r="V361" s="29" t="s">
        <v>1738</v>
      </c>
      <c r="W361" s="59">
        <v>8533331</v>
      </c>
      <c r="X361" s="38">
        <f t="shared" si="11"/>
        <v>2666665.9375</v>
      </c>
      <c r="Y361" s="29">
        <v>915</v>
      </c>
      <c r="Z361" s="29"/>
      <c r="AA361" s="29"/>
      <c r="AB361" s="40"/>
      <c r="AC361" s="52" t="s">
        <v>1739</v>
      </c>
    </row>
    <row r="362" spans="1:29" ht="22.5" x14ac:dyDescent="0.25">
      <c r="A362" s="26">
        <v>360</v>
      </c>
      <c r="B362" s="27" t="s">
        <v>38</v>
      </c>
      <c r="C362" s="29" t="s">
        <v>1740</v>
      </c>
      <c r="D362" s="29" t="s">
        <v>1741</v>
      </c>
      <c r="E362" s="29" t="s">
        <v>38</v>
      </c>
      <c r="F362" s="29"/>
      <c r="G362" s="32" t="s">
        <v>41</v>
      </c>
      <c r="H362" s="33" t="s">
        <v>58</v>
      </c>
      <c r="I362" s="29" t="s">
        <v>1742</v>
      </c>
      <c r="J362" s="29" t="s">
        <v>910</v>
      </c>
      <c r="K362" s="29" t="s">
        <v>911</v>
      </c>
      <c r="L362" s="29">
        <v>484</v>
      </c>
      <c r="M362" s="30" t="s">
        <v>1743</v>
      </c>
      <c r="N362" s="34" t="s">
        <v>1335</v>
      </c>
      <c r="O362" s="29">
        <v>49674</v>
      </c>
      <c r="P362" s="70">
        <v>44098</v>
      </c>
      <c r="Q362" s="45">
        <v>44109</v>
      </c>
      <c r="R362" s="34" t="e">
        <v>#N/A</v>
      </c>
      <c r="S362" s="29">
        <v>6</v>
      </c>
      <c r="T362" s="29">
        <v>0</v>
      </c>
      <c r="U362" s="29">
        <f t="shared" si="10"/>
        <v>180</v>
      </c>
      <c r="V362" s="29" t="s">
        <v>889</v>
      </c>
      <c r="W362" s="59" t="s">
        <v>1744</v>
      </c>
      <c r="X362" s="38" t="e">
        <f t="shared" si="11"/>
        <v>#VALUE!</v>
      </c>
      <c r="Y362" s="29">
        <v>913</v>
      </c>
      <c r="Z362" s="29"/>
      <c r="AA362" s="29"/>
      <c r="AB362" s="40"/>
      <c r="AC362" s="29" t="s">
        <v>1745</v>
      </c>
    </row>
    <row r="363" spans="1:29" ht="25.5" customHeight="1" x14ac:dyDescent="0.25">
      <c r="A363" s="26">
        <v>361</v>
      </c>
      <c r="B363" s="27" t="s">
        <v>38</v>
      </c>
      <c r="C363" s="29" t="s">
        <v>1746</v>
      </c>
      <c r="D363" s="29" t="s">
        <v>1747</v>
      </c>
      <c r="E363" s="29" t="s">
        <v>599</v>
      </c>
      <c r="F363" s="29">
        <v>1867710</v>
      </c>
      <c r="G363" s="32" t="s">
        <v>41</v>
      </c>
      <c r="H363" s="33" t="s">
        <v>58</v>
      </c>
      <c r="I363" s="29" t="s">
        <v>1748</v>
      </c>
      <c r="J363" s="29" t="s">
        <v>60</v>
      </c>
      <c r="K363" s="29" t="s">
        <v>61</v>
      </c>
      <c r="L363" s="29">
        <v>516</v>
      </c>
      <c r="M363" s="30" t="s">
        <v>1749</v>
      </c>
      <c r="N363" s="34">
        <v>44098</v>
      </c>
      <c r="O363" s="29">
        <v>49847</v>
      </c>
      <c r="P363" s="70">
        <v>44098</v>
      </c>
      <c r="Q363" s="45">
        <v>44099</v>
      </c>
      <c r="R363" s="46">
        <v>44196</v>
      </c>
      <c r="S363" s="29">
        <v>3</v>
      </c>
      <c r="T363" s="29">
        <v>6</v>
      </c>
      <c r="U363" s="29">
        <f t="shared" si="10"/>
        <v>96</v>
      </c>
      <c r="V363" s="29" t="s">
        <v>757</v>
      </c>
      <c r="W363" s="59">
        <v>21067274</v>
      </c>
      <c r="X363" s="38">
        <f t="shared" si="11"/>
        <v>6583523.125</v>
      </c>
      <c r="Y363" s="29">
        <v>919</v>
      </c>
      <c r="Z363" s="29"/>
      <c r="AA363" s="29"/>
      <c r="AB363" s="40"/>
      <c r="AC363" s="52" t="s">
        <v>1750</v>
      </c>
    </row>
    <row r="364" spans="1:29" ht="18" customHeight="1" x14ac:dyDescent="0.25">
      <c r="A364" s="26">
        <v>362</v>
      </c>
      <c r="B364" s="27" t="s">
        <v>38</v>
      </c>
      <c r="C364" s="29" t="s">
        <v>1751</v>
      </c>
      <c r="D364" s="29" t="s">
        <v>1752</v>
      </c>
      <c r="E364" s="29" t="s">
        <v>599</v>
      </c>
      <c r="F364" s="29">
        <v>1867912</v>
      </c>
      <c r="G364" s="32" t="s">
        <v>41</v>
      </c>
      <c r="H364" s="33" t="s">
        <v>58</v>
      </c>
      <c r="I364" s="29" t="s">
        <v>1748</v>
      </c>
      <c r="J364" s="29" t="s">
        <v>60</v>
      </c>
      <c r="K364" s="29" t="s">
        <v>61</v>
      </c>
      <c r="L364" s="29">
        <v>516</v>
      </c>
      <c r="M364" s="30" t="s">
        <v>1749</v>
      </c>
      <c r="N364" s="34">
        <v>44098</v>
      </c>
      <c r="O364" s="29">
        <v>49847</v>
      </c>
      <c r="P364" s="70">
        <v>44098</v>
      </c>
      <c r="Q364" s="45">
        <v>44099</v>
      </c>
      <c r="R364" s="46">
        <v>44196</v>
      </c>
      <c r="S364" s="29">
        <v>3</v>
      </c>
      <c r="T364" s="29">
        <v>6</v>
      </c>
      <c r="U364" s="29">
        <f t="shared" si="10"/>
        <v>96</v>
      </c>
      <c r="V364" s="29" t="s">
        <v>1738</v>
      </c>
      <c r="W364" s="59">
        <v>21067274</v>
      </c>
      <c r="X364" s="38">
        <f t="shared" si="11"/>
        <v>6583523.125</v>
      </c>
      <c r="Y364" s="29">
        <v>920</v>
      </c>
      <c r="Z364" s="29"/>
      <c r="AA364" s="29"/>
      <c r="AB364" s="40"/>
      <c r="AC364" s="52" t="s">
        <v>1753</v>
      </c>
    </row>
    <row r="365" spans="1:29" ht="15.75" customHeight="1" x14ac:dyDescent="0.25">
      <c r="A365" s="26">
        <v>363</v>
      </c>
      <c r="B365" s="27" t="s">
        <v>38</v>
      </c>
      <c r="C365" s="29" t="s">
        <v>1754</v>
      </c>
      <c r="D365" s="29" t="s">
        <v>1755</v>
      </c>
      <c r="E365" s="29" t="s">
        <v>78</v>
      </c>
      <c r="F365" s="29">
        <v>1868004</v>
      </c>
      <c r="G365" s="32" t="s">
        <v>41</v>
      </c>
      <c r="H365" s="33" t="s">
        <v>58</v>
      </c>
      <c r="I365" s="29" t="s">
        <v>1756</v>
      </c>
      <c r="J365" s="29" t="s">
        <v>60</v>
      </c>
      <c r="K365" s="29" t="s">
        <v>61</v>
      </c>
      <c r="L365" s="29">
        <v>458</v>
      </c>
      <c r="M365" s="30" t="s">
        <v>1565</v>
      </c>
      <c r="N365" s="34" t="s">
        <v>1417</v>
      </c>
      <c r="O365" s="29">
        <v>48418</v>
      </c>
      <c r="P365" s="70">
        <v>44098</v>
      </c>
      <c r="Q365" s="45">
        <v>44099</v>
      </c>
      <c r="R365" s="46">
        <v>44196</v>
      </c>
      <c r="S365" s="29">
        <v>3</v>
      </c>
      <c r="T365" s="29">
        <v>6</v>
      </c>
      <c r="U365" s="29">
        <f t="shared" si="10"/>
        <v>96</v>
      </c>
      <c r="V365" s="29" t="s">
        <v>1738</v>
      </c>
      <c r="W365" s="59">
        <v>13454963</v>
      </c>
      <c r="X365" s="38">
        <f t="shared" si="11"/>
        <v>4204675.9375</v>
      </c>
      <c r="Y365" s="29">
        <v>872</v>
      </c>
      <c r="Z365" s="29"/>
      <c r="AA365" s="29"/>
      <c r="AB365" s="40"/>
      <c r="AC365" s="52" t="s">
        <v>1757</v>
      </c>
    </row>
    <row r="366" spans="1:29" ht="19.5" customHeight="1" x14ac:dyDescent="0.25">
      <c r="A366" s="26">
        <v>364</v>
      </c>
      <c r="B366" s="27" t="s">
        <v>38</v>
      </c>
      <c r="C366" s="29" t="s">
        <v>1758</v>
      </c>
      <c r="D366" s="29" t="s">
        <v>1759</v>
      </c>
      <c r="E366" s="29" t="s">
        <v>121</v>
      </c>
      <c r="F366" s="29">
        <v>1868006</v>
      </c>
      <c r="G366" s="32" t="s">
        <v>41</v>
      </c>
      <c r="H366" s="33" t="s">
        <v>58</v>
      </c>
      <c r="I366" s="29" t="s">
        <v>1760</v>
      </c>
      <c r="J366" s="29" t="s">
        <v>60</v>
      </c>
      <c r="K366" s="29" t="s">
        <v>61</v>
      </c>
      <c r="L366" s="29">
        <v>519</v>
      </c>
      <c r="M366" s="30">
        <v>0</v>
      </c>
      <c r="N366" s="34">
        <v>44098</v>
      </c>
      <c r="O366" s="29">
        <v>48396</v>
      </c>
      <c r="P366" s="70">
        <v>44098</v>
      </c>
      <c r="Q366" s="45">
        <v>44099</v>
      </c>
      <c r="R366" s="46">
        <v>44196</v>
      </c>
      <c r="S366" s="29">
        <v>3</v>
      </c>
      <c r="T366" s="29">
        <v>6</v>
      </c>
      <c r="U366" s="29">
        <f t="shared" si="10"/>
        <v>96</v>
      </c>
      <c r="V366" s="29" t="s">
        <v>1738</v>
      </c>
      <c r="W366" s="59">
        <v>5617939</v>
      </c>
      <c r="X366" s="38">
        <f t="shared" si="11"/>
        <v>1755605.9375</v>
      </c>
      <c r="Y366" s="29" t="s">
        <v>428</v>
      </c>
      <c r="Z366" s="29"/>
      <c r="AA366" s="29"/>
      <c r="AB366" s="40"/>
      <c r="AC366" s="52" t="s">
        <v>1761</v>
      </c>
    </row>
    <row r="367" spans="1:29" ht="18.75" customHeight="1" x14ac:dyDescent="0.25">
      <c r="A367" s="26">
        <v>365</v>
      </c>
      <c r="B367" s="27" t="s">
        <v>38</v>
      </c>
      <c r="C367" s="29" t="s">
        <v>1762</v>
      </c>
      <c r="D367" s="29" t="s">
        <v>1763</v>
      </c>
      <c r="E367" s="29" t="s">
        <v>78</v>
      </c>
      <c r="F367" s="29">
        <v>1868141</v>
      </c>
      <c r="G367" s="32" t="s">
        <v>41</v>
      </c>
      <c r="H367" s="33" t="s">
        <v>58</v>
      </c>
      <c r="I367" s="29" t="s">
        <v>1764</v>
      </c>
      <c r="J367" s="29" t="s">
        <v>60</v>
      </c>
      <c r="K367" s="29" t="s">
        <v>61</v>
      </c>
      <c r="L367" s="29">
        <v>515</v>
      </c>
      <c r="M367" s="30" t="s">
        <v>1765</v>
      </c>
      <c r="N367" s="34">
        <v>44098</v>
      </c>
      <c r="O367" s="29">
        <v>48419</v>
      </c>
      <c r="P367" s="70">
        <v>44098</v>
      </c>
      <c r="Q367" s="45">
        <v>44099</v>
      </c>
      <c r="R367" s="46">
        <v>44196</v>
      </c>
      <c r="S367" s="29">
        <v>3</v>
      </c>
      <c r="T367" s="29">
        <v>6</v>
      </c>
      <c r="U367" s="29">
        <f t="shared" si="10"/>
        <v>96</v>
      </c>
      <c r="V367" s="29" t="s">
        <v>1738</v>
      </c>
      <c r="W367" s="59">
        <v>13454963</v>
      </c>
      <c r="X367" s="38">
        <f t="shared" si="11"/>
        <v>4204675.9375</v>
      </c>
      <c r="Y367" s="29">
        <v>922</v>
      </c>
      <c r="Z367" s="29"/>
      <c r="AA367" s="29"/>
      <c r="AB367" s="40"/>
      <c r="AC367" s="52" t="s">
        <v>1766</v>
      </c>
    </row>
    <row r="368" spans="1:29" ht="18" customHeight="1" x14ac:dyDescent="0.25">
      <c r="A368" s="26">
        <v>366</v>
      </c>
      <c r="B368" s="27" t="s">
        <v>38</v>
      </c>
      <c r="C368" s="29" t="s">
        <v>1767</v>
      </c>
      <c r="D368" s="29" t="s">
        <v>1768</v>
      </c>
      <c r="E368" s="29" t="s">
        <v>78</v>
      </c>
      <c r="F368" s="29">
        <v>1868065</v>
      </c>
      <c r="G368" s="32" t="s">
        <v>41</v>
      </c>
      <c r="H368" s="33" t="s">
        <v>58</v>
      </c>
      <c r="I368" s="29" t="s">
        <v>1764</v>
      </c>
      <c r="J368" s="29" t="s">
        <v>60</v>
      </c>
      <c r="K368" s="29" t="s">
        <v>61</v>
      </c>
      <c r="L368" s="29">
        <v>515</v>
      </c>
      <c r="M368" s="30" t="s">
        <v>1765</v>
      </c>
      <c r="N368" s="34">
        <v>44098</v>
      </c>
      <c r="O368" s="29">
        <v>48419</v>
      </c>
      <c r="P368" s="70">
        <v>44098</v>
      </c>
      <c r="Q368" s="45">
        <v>44099</v>
      </c>
      <c r="R368" s="46">
        <v>44196</v>
      </c>
      <c r="S368" s="29">
        <v>3</v>
      </c>
      <c r="T368" s="29">
        <v>6</v>
      </c>
      <c r="U368" s="29">
        <f t="shared" si="10"/>
        <v>96</v>
      </c>
      <c r="V368" s="29" t="s">
        <v>1738</v>
      </c>
      <c r="W368" s="59">
        <v>13454963</v>
      </c>
      <c r="X368" s="38">
        <f t="shared" si="11"/>
        <v>4204675.9375</v>
      </c>
      <c r="Y368" s="29" t="s">
        <v>428</v>
      </c>
      <c r="Z368" s="29"/>
      <c r="AA368" s="29"/>
      <c r="AB368" s="40"/>
      <c r="AC368" s="52" t="s">
        <v>1769</v>
      </c>
    </row>
    <row r="369" spans="1:29" ht="24" customHeight="1" x14ac:dyDescent="0.25">
      <c r="A369" s="26">
        <v>367</v>
      </c>
      <c r="B369" s="27" t="s">
        <v>38</v>
      </c>
      <c r="C369" s="29" t="s">
        <v>1770</v>
      </c>
      <c r="D369" s="29" t="s">
        <v>1771</v>
      </c>
      <c r="E369" s="29" t="s">
        <v>78</v>
      </c>
      <c r="F369" s="29">
        <v>1868069</v>
      </c>
      <c r="G369" s="32" t="s">
        <v>41</v>
      </c>
      <c r="H369" s="33" t="s">
        <v>58</v>
      </c>
      <c r="I369" s="29" t="s">
        <v>1772</v>
      </c>
      <c r="J369" s="29" t="s">
        <v>60</v>
      </c>
      <c r="K369" s="29" t="s">
        <v>61</v>
      </c>
      <c r="L369" s="29">
        <v>458</v>
      </c>
      <c r="M369" s="30" t="s">
        <v>1565</v>
      </c>
      <c r="N369" s="34" t="s">
        <v>1417</v>
      </c>
      <c r="O369" s="29">
        <v>48418</v>
      </c>
      <c r="P369" s="70">
        <v>44098</v>
      </c>
      <c r="Q369" s="45">
        <v>44099</v>
      </c>
      <c r="R369" s="46">
        <v>44196</v>
      </c>
      <c r="S369" s="29">
        <v>3</v>
      </c>
      <c r="T369" s="29">
        <v>6</v>
      </c>
      <c r="U369" s="29">
        <f t="shared" si="10"/>
        <v>96</v>
      </c>
      <c r="V369" s="29" t="s">
        <v>1738</v>
      </c>
      <c r="W369" s="59">
        <v>13454963</v>
      </c>
      <c r="X369" s="38">
        <f t="shared" si="11"/>
        <v>4204675.9375</v>
      </c>
      <c r="Y369" s="29">
        <v>872</v>
      </c>
      <c r="Z369" s="29"/>
      <c r="AA369" s="29"/>
      <c r="AB369" s="40"/>
      <c r="AC369" s="52" t="s">
        <v>1773</v>
      </c>
    </row>
    <row r="370" spans="1:29" ht="22.5" customHeight="1" x14ac:dyDescent="0.25">
      <c r="A370" s="26">
        <v>368</v>
      </c>
      <c r="B370" s="27" t="s">
        <v>38</v>
      </c>
      <c r="C370" s="29" t="s">
        <v>1774</v>
      </c>
      <c r="D370" s="29" t="s">
        <v>209</v>
      </c>
      <c r="E370" s="29" t="s">
        <v>115</v>
      </c>
      <c r="F370" s="29">
        <v>1868345</v>
      </c>
      <c r="G370" s="32" t="s">
        <v>41</v>
      </c>
      <c r="H370" s="33" t="s">
        <v>58</v>
      </c>
      <c r="I370" s="29" t="s">
        <v>1775</v>
      </c>
      <c r="J370" s="29" t="s">
        <v>60</v>
      </c>
      <c r="K370" s="29" t="s">
        <v>61</v>
      </c>
      <c r="L370" s="29">
        <v>517</v>
      </c>
      <c r="M370" s="30">
        <v>0</v>
      </c>
      <c r="N370" s="34">
        <v>44098</v>
      </c>
      <c r="O370" s="29">
        <v>48419</v>
      </c>
      <c r="P370" s="70">
        <v>44099</v>
      </c>
      <c r="Q370" s="45">
        <v>44102</v>
      </c>
      <c r="R370" s="46">
        <v>44196</v>
      </c>
      <c r="S370" s="29">
        <v>3</v>
      </c>
      <c r="T370" s="29">
        <v>3</v>
      </c>
      <c r="U370" s="29">
        <f t="shared" si="10"/>
        <v>93</v>
      </c>
      <c r="V370" s="29" t="s">
        <v>1738</v>
      </c>
      <c r="W370" s="59">
        <v>13034496</v>
      </c>
      <c r="X370" s="38">
        <f t="shared" si="11"/>
        <v>4204676.1290322579</v>
      </c>
      <c r="Y370" s="29">
        <v>912</v>
      </c>
      <c r="Z370" s="29"/>
      <c r="AA370" s="29"/>
      <c r="AB370" s="40"/>
      <c r="AC370" s="52" t="s">
        <v>1776</v>
      </c>
    </row>
    <row r="371" spans="1:29" ht="19.5" customHeight="1" x14ac:dyDescent="0.25">
      <c r="A371" s="26">
        <v>369</v>
      </c>
      <c r="B371" s="27" t="s">
        <v>38</v>
      </c>
      <c r="C371" s="29" t="s">
        <v>1777</v>
      </c>
      <c r="D371" s="29" t="s">
        <v>1778</v>
      </c>
      <c r="E371" s="29" t="s">
        <v>78</v>
      </c>
      <c r="F371" s="29">
        <v>1869839</v>
      </c>
      <c r="G371" s="32" t="s">
        <v>41</v>
      </c>
      <c r="H371" s="33" t="s">
        <v>58</v>
      </c>
      <c r="I371" s="29" t="s">
        <v>1764</v>
      </c>
      <c r="J371" s="29" t="s">
        <v>60</v>
      </c>
      <c r="K371" s="29" t="s">
        <v>61</v>
      </c>
      <c r="L371" s="29">
        <v>515</v>
      </c>
      <c r="M371" s="30" t="s">
        <v>1765</v>
      </c>
      <c r="N371" s="34">
        <v>44098</v>
      </c>
      <c r="O371" s="29">
        <v>48419</v>
      </c>
      <c r="P371" s="70">
        <v>44099</v>
      </c>
      <c r="Q371" s="45">
        <v>44102</v>
      </c>
      <c r="R371" s="46">
        <v>44196</v>
      </c>
      <c r="S371" s="29">
        <v>3</v>
      </c>
      <c r="T371" s="29">
        <v>3</v>
      </c>
      <c r="U371" s="29">
        <f t="shared" si="10"/>
        <v>93</v>
      </c>
      <c r="V371" s="29" t="s">
        <v>1779</v>
      </c>
      <c r="W371" s="59">
        <v>13034496</v>
      </c>
      <c r="X371" s="38">
        <f t="shared" si="11"/>
        <v>4204676.1290322579</v>
      </c>
      <c r="Y371" s="29">
        <v>924</v>
      </c>
      <c r="Z371" s="29"/>
      <c r="AA371" s="29"/>
      <c r="AB371" s="40"/>
      <c r="AC371" s="52" t="s">
        <v>1780</v>
      </c>
    </row>
    <row r="372" spans="1:29" ht="25.5" customHeight="1" x14ac:dyDescent="0.25">
      <c r="A372" s="26">
        <v>370</v>
      </c>
      <c r="B372" s="27" t="s">
        <v>38</v>
      </c>
      <c r="C372" s="29" t="s">
        <v>1781</v>
      </c>
      <c r="D372" s="29" t="s">
        <v>1782</v>
      </c>
      <c r="E372" s="29" t="s">
        <v>137</v>
      </c>
      <c r="F372" s="29">
        <v>1869731</v>
      </c>
      <c r="G372" s="32" t="s">
        <v>41</v>
      </c>
      <c r="H372" s="33" t="s">
        <v>58</v>
      </c>
      <c r="I372" s="29" t="s">
        <v>1783</v>
      </c>
      <c r="J372" s="29" t="s">
        <v>60</v>
      </c>
      <c r="K372" s="29" t="s">
        <v>61</v>
      </c>
      <c r="L372" s="29">
        <v>518</v>
      </c>
      <c r="M372" s="30" t="s">
        <v>1784</v>
      </c>
      <c r="N372" s="34">
        <v>44098</v>
      </c>
      <c r="O372" s="29">
        <v>48770</v>
      </c>
      <c r="P372" s="70">
        <v>44099</v>
      </c>
      <c r="Q372" s="45">
        <v>44102</v>
      </c>
      <c r="R372" s="46">
        <v>44196</v>
      </c>
      <c r="S372" s="29">
        <v>3</v>
      </c>
      <c r="T372" s="29">
        <v>3</v>
      </c>
      <c r="U372" s="29">
        <f t="shared" si="10"/>
        <v>93</v>
      </c>
      <c r="V372" s="29" t="s">
        <v>1779</v>
      </c>
      <c r="W372" s="59">
        <v>5442378</v>
      </c>
      <c r="X372" s="38">
        <f t="shared" si="11"/>
        <v>1755605.8064516129</v>
      </c>
      <c r="Y372" s="31" t="s">
        <v>428</v>
      </c>
      <c r="Z372" s="29"/>
      <c r="AA372" s="29"/>
      <c r="AB372" s="40"/>
      <c r="AC372" s="52" t="s">
        <v>1785</v>
      </c>
    </row>
    <row r="373" spans="1:29" ht="21" customHeight="1" x14ac:dyDescent="0.25">
      <c r="A373" s="26">
        <v>371</v>
      </c>
      <c r="B373" s="27" t="s">
        <v>38</v>
      </c>
      <c r="C373" s="29" t="s">
        <v>1786</v>
      </c>
      <c r="D373" s="29" t="s">
        <v>1787</v>
      </c>
      <c r="E373" s="29" t="s">
        <v>599</v>
      </c>
      <c r="F373" s="29">
        <v>1869962</v>
      </c>
      <c r="G373" s="32" t="s">
        <v>41</v>
      </c>
      <c r="H373" s="33" t="s">
        <v>58</v>
      </c>
      <c r="I373" s="29" t="s">
        <v>1788</v>
      </c>
      <c r="J373" s="29" t="s">
        <v>60</v>
      </c>
      <c r="K373" s="29" t="s">
        <v>61</v>
      </c>
      <c r="L373" s="29">
        <v>254</v>
      </c>
      <c r="M373" s="30" t="s">
        <v>1789</v>
      </c>
      <c r="N373" s="34">
        <v>43980</v>
      </c>
      <c r="O373" s="29">
        <v>48584</v>
      </c>
      <c r="P373" s="70">
        <v>44099</v>
      </c>
      <c r="Q373" s="45">
        <v>44102</v>
      </c>
      <c r="R373" s="46">
        <v>44196</v>
      </c>
      <c r="S373" s="29">
        <v>3</v>
      </c>
      <c r="T373" s="29">
        <v>3</v>
      </c>
      <c r="U373" s="29">
        <f t="shared" si="10"/>
        <v>93</v>
      </c>
      <c r="V373" s="29" t="s">
        <v>1779</v>
      </c>
      <c r="W373" s="59">
        <v>10949999</v>
      </c>
      <c r="X373" s="38">
        <f t="shared" si="11"/>
        <v>3532257.7419354836</v>
      </c>
      <c r="Y373" s="29">
        <v>606</v>
      </c>
      <c r="Z373" s="29"/>
      <c r="AA373" s="29"/>
      <c r="AB373" s="40"/>
      <c r="AC373" s="52" t="s">
        <v>1790</v>
      </c>
    </row>
    <row r="374" spans="1:29" ht="21.75" customHeight="1" x14ac:dyDescent="0.25">
      <c r="A374" s="26">
        <v>372</v>
      </c>
      <c r="B374" s="27" t="s">
        <v>38</v>
      </c>
      <c r="C374" s="29" t="s">
        <v>1791</v>
      </c>
      <c r="D374" s="29" t="s">
        <v>1792</v>
      </c>
      <c r="E374" s="44" t="s">
        <v>69</v>
      </c>
      <c r="F374" s="29">
        <v>1869889</v>
      </c>
      <c r="G374" s="32" t="s">
        <v>41</v>
      </c>
      <c r="H374" s="33" t="s">
        <v>58</v>
      </c>
      <c r="I374" s="29" t="s">
        <v>543</v>
      </c>
      <c r="J374" s="29" t="s">
        <v>71</v>
      </c>
      <c r="K374" s="29" t="s">
        <v>72</v>
      </c>
      <c r="L374" s="29">
        <v>511</v>
      </c>
      <c r="M374" s="30" t="s">
        <v>1793</v>
      </c>
      <c r="N374" s="34">
        <v>44091</v>
      </c>
      <c r="O374" s="29">
        <v>48423</v>
      </c>
      <c r="P374" s="70">
        <v>44099</v>
      </c>
      <c r="Q374" s="45">
        <v>44102</v>
      </c>
      <c r="R374" s="46">
        <v>44196</v>
      </c>
      <c r="S374" s="29">
        <v>3</v>
      </c>
      <c r="T374" s="29">
        <v>3</v>
      </c>
      <c r="U374" s="29">
        <f t="shared" si="10"/>
        <v>93</v>
      </c>
      <c r="V374" s="29" t="s">
        <v>1779</v>
      </c>
      <c r="W374" s="59">
        <v>15753084</v>
      </c>
      <c r="X374" s="38">
        <f t="shared" si="11"/>
        <v>5081640</v>
      </c>
      <c r="Y374" s="29">
        <v>925</v>
      </c>
      <c r="Z374" s="29"/>
      <c r="AA374" s="29"/>
      <c r="AB374" s="40"/>
      <c r="AC374" s="52" t="s">
        <v>1794</v>
      </c>
    </row>
    <row r="375" spans="1:29" ht="21.75" customHeight="1" x14ac:dyDescent="0.25">
      <c r="A375" s="26">
        <v>373</v>
      </c>
      <c r="B375" s="27" t="s">
        <v>38</v>
      </c>
      <c r="C375" s="29" t="s">
        <v>1795</v>
      </c>
      <c r="D375" s="29" t="s">
        <v>1796</v>
      </c>
      <c r="E375" s="29" t="s">
        <v>494</v>
      </c>
      <c r="F375" s="29">
        <v>1869996</v>
      </c>
      <c r="G375" s="32" t="s">
        <v>41</v>
      </c>
      <c r="H375" s="33" t="s">
        <v>58</v>
      </c>
      <c r="I375" s="29" t="s">
        <v>1797</v>
      </c>
      <c r="J375" s="29" t="s">
        <v>60</v>
      </c>
      <c r="K375" s="29" t="s">
        <v>61</v>
      </c>
      <c r="L375" s="29">
        <v>523</v>
      </c>
      <c r="M375" s="30">
        <v>0</v>
      </c>
      <c r="N375" s="34">
        <v>44098</v>
      </c>
      <c r="O375" s="29">
        <v>48569</v>
      </c>
      <c r="P375" s="70">
        <v>44099</v>
      </c>
      <c r="Q375" s="45">
        <v>44102</v>
      </c>
      <c r="R375" s="46">
        <v>44196</v>
      </c>
      <c r="S375" s="29">
        <v>3</v>
      </c>
      <c r="T375" s="29">
        <v>3</v>
      </c>
      <c r="U375" s="29">
        <f t="shared" si="10"/>
        <v>93</v>
      </c>
      <c r="V375" s="29" t="s">
        <v>977</v>
      </c>
      <c r="W375" s="59">
        <v>8060000</v>
      </c>
      <c r="X375" s="38">
        <f t="shared" si="11"/>
        <v>2600000</v>
      </c>
      <c r="Y375" s="29">
        <v>929</v>
      </c>
      <c r="Z375" s="29"/>
      <c r="AA375" s="29"/>
      <c r="AB375" s="40"/>
      <c r="AC375" s="52" t="s">
        <v>1798</v>
      </c>
    </row>
    <row r="376" spans="1:29" ht="18.75" customHeight="1" x14ac:dyDescent="0.25">
      <c r="A376" s="26">
        <v>374</v>
      </c>
      <c r="B376" s="27" t="s">
        <v>38</v>
      </c>
      <c r="C376" s="29" t="s">
        <v>1799</v>
      </c>
      <c r="D376" s="29" t="s">
        <v>1800</v>
      </c>
      <c r="E376" s="29" t="s">
        <v>78</v>
      </c>
      <c r="F376" s="29">
        <v>1869995</v>
      </c>
      <c r="G376" s="32" t="s">
        <v>41</v>
      </c>
      <c r="H376" s="33" t="s">
        <v>58</v>
      </c>
      <c r="I376" s="29" t="s">
        <v>1764</v>
      </c>
      <c r="J376" s="29" t="s">
        <v>60</v>
      </c>
      <c r="K376" s="29" t="s">
        <v>61</v>
      </c>
      <c r="L376" s="29">
        <v>515</v>
      </c>
      <c r="M376" s="30" t="s">
        <v>1765</v>
      </c>
      <c r="N376" s="34">
        <v>44098</v>
      </c>
      <c r="O376" s="29">
        <v>48419</v>
      </c>
      <c r="P376" s="70">
        <v>44099</v>
      </c>
      <c r="Q376" s="45">
        <v>44102</v>
      </c>
      <c r="R376" s="46">
        <v>44196</v>
      </c>
      <c r="S376" s="29">
        <v>3</v>
      </c>
      <c r="T376" s="29">
        <v>3</v>
      </c>
      <c r="U376" s="29">
        <f t="shared" si="10"/>
        <v>93</v>
      </c>
      <c r="V376" s="29" t="s">
        <v>1779</v>
      </c>
      <c r="W376" s="59">
        <v>13034496</v>
      </c>
      <c r="X376" s="38">
        <f t="shared" si="11"/>
        <v>4204676.1290322579</v>
      </c>
      <c r="Y376" s="29">
        <v>927</v>
      </c>
      <c r="Z376" s="29"/>
      <c r="AA376" s="29"/>
      <c r="AB376" s="40"/>
      <c r="AC376" s="52" t="s">
        <v>1801</v>
      </c>
    </row>
    <row r="377" spans="1:29" ht="20.25" customHeight="1" x14ac:dyDescent="0.25">
      <c r="A377" s="26">
        <v>375</v>
      </c>
      <c r="B377" s="27" t="s">
        <v>38</v>
      </c>
      <c r="C377" s="29" t="s">
        <v>1802</v>
      </c>
      <c r="D377" s="29" t="s">
        <v>1803</v>
      </c>
      <c r="E377" s="29" t="s">
        <v>137</v>
      </c>
      <c r="F377" s="29">
        <v>1870684</v>
      </c>
      <c r="G377" s="32" t="s">
        <v>41</v>
      </c>
      <c r="H377" s="33" t="s">
        <v>58</v>
      </c>
      <c r="I377" s="29" t="s">
        <v>1804</v>
      </c>
      <c r="J377" s="29" t="s">
        <v>60</v>
      </c>
      <c r="K377" s="29" t="s">
        <v>61</v>
      </c>
      <c r="L377" s="29">
        <v>528</v>
      </c>
      <c r="M377" s="30" t="s">
        <v>1805</v>
      </c>
      <c r="N377" s="34">
        <v>44099</v>
      </c>
      <c r="O377" s="29">
        <v>49504</v>
      </c>
      <c r="P377" s="70">
        <v>44099</v>
      </c>
      <c r="Q377" s="45">
        <v>44102</v>
      </c>
      <c r="R377" s="46">
        <v>44196</v>
      </c>
      <c r="S377" s="29">
        <v>3</v>
      </c>
      <c r="T377" s="29">
        <v>3</v>
      </c>
      <c r="U377" s="29">
        <f t="shared" si="10"/>
        <v>93</v>
      </c>
      <c r="V377" s="29" t="s">
        <v>1779</v>
      </c>
      <c r="W377" s="59">
        <v>13034496</v>
      </c>
      <c r="X377" s="38">
        <f t="shared" si="11"/>
        <v>4204676.1290322579</v>
      </c>
      <c r="Y377" s="29">
        <v>930</v>
      </c>
      <c r="Z377" s="29"/>
      <c r="AA377" s="29"/>
      <c r="AB377" s="40"/>
      <c r="AC377" s="52" t="s">
        <v>1806</v>
      </c>
    </row>
    <row r="378" spans="1:29" ht="21.75" customHeight="1" x14ac:dyDescent="0.25">
      <c r="A378" s="26">
        <v>376</v>
      </c>
      <c r="B378" s="27" t="s">
        <v>38</v>
      </c>
      <c r="C378" s="29" t="s">
        <v>1807</v>
      </c>
      <c r="D378" s="29" t="s">
        <v>1808</v>
      </c>
      <c r="E378" s="29" t="s">
        <v>78</v>
      </c>
      <c r="F378" s="29">
        <v>1871511</v>
      </c>
      <c r="G378" s="32" t="s">
        <v>41</v>
      </c>
      <c r="H378" s="33" t="s">
        <v>58</v>
      </c>
      <c r="I378" s="29" t="s">
        <v>1756</v>
      </c>
      <c r="J378" s="29" t="s">
        <v>60</v>
      </c>
      <c r="K378" s="29" t="s">
        <v>61</v>
      </c>
      <c r="L378" s="29">
        <v>458</v>
      </c>
      <c r="M378" s="30" t="s">
        <v>1565</v>
      </c>
      <c r="N378" s="34" t="s">
        <v>1417</v>
      </c>
      <c r="O378" s="29">
        <v>48418</v>
      </c>
      <c r="P378" s="70">
        <v>44099</v>
      </c>
      <c r="Q378" s="45">
        <v>44102</v>
      </c>
      <c r="R378" s="46">
        <v>44196</v>
      </c>
      <c r="S378" s="29">
        <v>3</v>
      </c>
      <c r="T378" s="29">
        <v>3</v>
      </c>
      <c r="U378" s="29">
        <f t="shared" si="10"/>
        <v>93</v>
      </c>
      <c r="V378" s="29" t="s">
        <v>1779</v>
      </c>
      <c r="W378" s="59">
        <v>13037496</v>
      </c>
      <c r="X378" s="38">
        <f t="shared" si="11"/>
        <v>4205643.8709677421</v>
      </c>
      <c r="Y378" s="29">
        <v>872</v>
      </c>
      <c r="Z378" s="29"/>
      <c r="AA378" s="29"/>
      <c r="AB378" s="40"/>
      <c r="AC378" s="52" t="s">
        <v>1809</v>
      </c>
    </row>
    <row r="379" spans="1:29" ht="20.25" customHeight="1" x14ac:dyDescent="0.25">
      <c r="A379" s="26">
        <v>377</v>
      </c>
      <c r="B379" s="27" t="s">
        <v>38</v>
      </c>
      <c r="C379" s="29" t="s">
        <v>1810</v>
      </c>
      <c r="D379" s="29" t="s">
        <v>1811</v>
      </c>
      <c r="E379" s="29" t="s">
        <v>373</v>
      </c>
      <c r="F379" s="29">
        <v>1871523</v>
      </c>
      <c r="G379" s="32" t="s">
        <v>41</v>
      </c>
      <c r="H379" s="33" t="s">
        <v>58</v>
      </c>
      <c r="I379" s="29" t="s">
        <v>580</v>
      </c>
      <c r="J379" s="29" t="s">
        <v>60</v>
      </c>
      <c r="K379" s="29" t="s">
        <v>61</v>
      </c>
      <c r="L379" s="29">
        <v>503</v>
      </c>
      <c r="M379" s="30" t="s">
        <v>1812</v>
      </c>
      <c r="N379" s="34">
        <v>44085</v>
      </c>
      <c r="O379" s="29">
        <v>47900</v>
      </c>
      <c r="P379" s="70">
        <v>44099</v>
      </c>
      <c r="Q379" s="45">
        <v>44102</v>
      </c>
      <c r="R379" s="46">
        <v>44196</v>
      </c>
      <c r="S379" s="29">
        <v>3</v>
      </c>
      <c r="T379" s="29">
        <v>3</v>
      </c>
      <c r="U379" s="29">
        <f t="shared" si="10"/>
        <v>93</v>
      </c>
      <c r="V379" s="29" t="s">
        <v>1779</v>
      </c>
      <c r="W379" s="59">
        <v>930000</v>
      </c>
      <c r="X379" s="38">
        <f t="shared" si="11"/>
        <v>300000</v>
      </c>
      <c r="Y379" s="29">
        <v>934</v>
      </c>
      <c r="Z379" s="29"/>
      <c r="AA379" s="29"/>
      <c r="AB379" s="40"/>
      <c r="AC379" s="52" t="s">
        <v>1813</v>
      </c>
    </row>
    <row r="380" spans="1:29" ht="21" customHeight="1" x14ac:dyDescent="0.25">
      <c r="A380" s="26">
        <v>378</v>
      </c>
      <c r="B380" s="27" t="s">
        <v>38</v>
      </c>
      <c r="C380" s="29" t="s">
        <v>1814</v>
      </c>
      <c r="D380" s="29" t="s">
        <v>1815</v>
      </c>
      <c r="E380" s="29" t="s">
        <v>599</v>
      </c>
      <c r="F380" s="29">
        <v>1871263</v>
      </c>
      <c r="G380" s="32" t="s">
        <v>41</v>
      </c>
      <c r="H380" s="33" t="s">
        <v>58</v>
      </c>
      <c r="I380" s="29" t="s">
        <v>1788</v>
      </c>
      <c r="J380" s="29" t="s">
        <v>60</v>
      </c>
      <c r="K380" s="29" t="s">
        <v>61</v>
      </c>
      <c r="L380" s="29">
        <v>254</v>
      </c>
      <c r="M380" s="30" t="s">
        <v>1789</v>
      </c>
      <c r="N380" s="34">
        <v>43980</v>
      </c>
      <c r="O380" s="29">
        <v>48584</v>
      </c>
      <c r="P380" s="70">
        <v>44099</v>
      </c>
      <c r="Q380" s="45">
        <v>44102</v>
      </c>
      <c r="R380" s="46">
        <v>44196</v>
      </c>
      <c r="S380" s="29">
        <v>3</v>
      </c>
      <c r="T380" s="29">
        <v>3</v>
      </c>
      <c r="U380" s="29">
        <f t="shared" si="10"/>
        <v>93</v>
      </c>
      <c r="V380" s="29" t="s">
        <v>1779</v>
      </c>
      <c r="W380" s="59">
        <v>10849999</v>
      </c>
      <c r="X380" s="38">
        <f t="shared" si="11"/>
        <v>3499999.6774193547</v>
      </c>
      <c r="Y380" s="29">
        <v>606</v>
      </c>
      <c r="Z380" s="29"/>
      <c r="AA380" s="29"/>
      <c r="AB380" s="40"/>
      <c r="AC380" s="52" t="s">
        <v>1816</v>
      </c>
    </row>
    <row r="381" spans="1:29" ht="20.25" customHeight="1" x14ac:dyDescent="0.25">
      <c r="A381" s="26">
        <v>379</v>
      </c>
      <c r="B381" s="27" t="s">
        <v>38</v>
      </c>
      <c r="C381" s="29" t="s">
        <v>1817</v>
      </c>
      <c r="D381" s="31" t="s">
        <v>1818</v>
      </c>
      <c r="E381" s="29" t="s">
        <v>38</v>
      </c>
      <c r="F381" s="29"/>
      <c r="G381" s="31" t="s">
        <v>739</v>
      </c>
      <c r="H381" s="33" t="s">
        <v>58</v>
      </c>
      <c r="I381" s="31" t="s">
        <v>1818</v>
      </c>
      <c r="J381" s="29" t="s">
        <v>71</v>
      </c>
      <c r="K381" s="29" t="s">
        <v>72</v>
      </c>
      <c r="L381" s="29">
        <v>529</v>
      </c>
      <c r="M381" s="30">
        <v>0</v>
      </c>
      <c r="N381" s="34">
        <v>44099</v>
      </c>
      <c r="O381" s="29">
        <v>50660</v>
      </c>
      <c r="P381" s="70">
        <v>44099</v>
      </c>
      <c r="Q381" s="57">
        <v>44110</v>
      </c>
      <c r="R381" s="34" t="e">
        <v>#N/A</v>
      </c>
      <c r="S381" s="29">
        <v>6</v>
      </c>
      <c r="T381" s="29">
        <v>0</v>
      </c>
      <c r="U381" s="29">
        <f t="shared" si="10"/>
        <v>180</v>
      </c>
      <c r="V381" s="29" t="s">
        <v>889</v>
      </c>
      <c r="W381" s="31">
        <v>3390428713</v>
      </c>
      <c r="X381" s="38">
        <f t="shared" si="11"/>
        <v>565071452.16666663</v>
      </c>
      <c r="Y381" s="29" t="s">
        <v>428</v>
      </c>
      <c r="Z381" s="29"/>
      <c r="AA381" s="29"/>
      <c r="AB381" s="40"/>
      <c r="AC381" s="31" t="s">
        <v>739</v>
      </c>
    </row>
    <row r="382" spans="1:29" ht="21.75" customHeight="1" x14ac:dyDescent="0.25">
      <c r="A382" s="86">
        <v>380</v>
      </c>
      <c r="B382" s="27" t="s">
        <v>1819</v>
      </c>
      <c r="C382" s="29" t="s">
        <v>1820</v>
      </c>
      <c r="D382" s="85" t="s">
        <v>1821</v>
      </c>
      <c r="E382" s="29" t="s">
        <v>38</v>
      </c>
      <c r="F382" s="29"/>
      <c r="G382" s="33" t="s">
        <v>717</v>
      </c>
      <c r="H382" s="33"/>
      <c r="I382" s="29"/>
      <c r="J382" s="29" t="s">
        <v>687</v>
      </c>
      <c r="K382" s="85"/>
      <c r="L382" s="29">
        <v>489</v>
      </c>
      <c r="M382" s="30">
        <v>0</v>
      </c>
      <c r="N382" s="34" t="s">
        <v>1335</v>
      </c>
      <c r="O382" s="29">
        <v>49651</v>
      </c>
      <c r="P382" s="58">
        <v>44106</v>
      </c>
      <c r="Q382" s="58">
        <v>44106</v>
      </c>
      <c r="R382" s="46">
        <v>44166</v>
      </c>
      <c r="S382" s="29">
        <v>2</v>
      </c>
      <c r="T382" s="29">
        <v>0</v>
      </c>
      <c r="U382" s="29">
        <f t="shared" si="10"/>
        <v>60</v>
      </c>
      <c r="V382" s="29" t="s">
        <v>689</v>
      </c>
      <c r="W382" s="29">
        <v>14976275</v>
      </c>
      <c r="X382" s="38">
        <f t="shared" si="11"/>
        <v>7488137.5</v>
      </c>
      <c r="Y382" s="29" t="s">
        <v>428</v>
      </c>
      <c r="Z382" s="29"/>
      <c r="AA382" s="29"/>
      <c r="AB382" s="40"/>
      <c r="AC382" s="29"/>
    </row>
    <row r="383" spans="1:29" x14ac:dyDescent="0.25">
      <c r="A383" s="87">
        <v>381</v>
      </c>
      <c r="B383" s="87"/>
      <c r="C383" s="87"/>
      <c r="D383" s="88"/>
      <c r="E383" s="89"/>
      <c r="F383" s="89"/>
      <c r="G383" s="90"/>
      <c r="H383" s="90"/>
      <c r="I383" s="91"/>
    </row>
    <row r="384" spans="1:29" x14ac:dyDescent="0.25">
      <c r="A384" s="102">
        <v>382</v>
      </c>
      <c r="B384" s="102"/>
      <c r="C384" s="102"/>
      <c r="D384" s="103"/>
      <c r="E384" s="104"/>
      <c r="F384" s="104"/>
      <c r="G384" s="105"/>
      <c r="H384" s="105"/>
      <c r="I384" s="106"/>
    </row>
    <row r="385" spans="1:9" x14ac:dyDescent="0.25">
      <c r="A385" s="102">
        <v>383</v>
      </c>
      <c r="B385" s="102"/>
      <c r="C385" s="102"/>
      <c r="D385" s="103"/>
      <c r="E385" s="104"/>
      <c r="F385" s="104"/>
      <c r="G385" s="105"/>
      <c r="H385" s="105"/>
      <c r="I385" s="106"/>
    </row>
    <row r="386" spans="1:9" x14ac:dyDescent="0.25">
      <c r="A386" s="102">
        <v>384</v>
      </c>
      <c r="B386" s="102"/>
      <c r="C386" s="102"/>
      <c r="D386" s="103"/>
      <c r="E386" s="104"/>
      <c r="F386" s="104"/>
      <c r="G386" s="105"/>
      <c r="H386" s="105"/>
      <c r="I386" s="106"/>
    </row>
    <row r="387" spans="1:9" x14ac:dyDescent="0.25">
      <c r="A387" s="102">
        <v>385</v>
      </c>
      <c r="B387" s="102"/>
      <c r="C387" s="102"/>
      <c r="D387" s="103"/>
      <c r="E387" s="104"/>
      <c r="F387" s="104"/>
      <c r="G387" s="105"/>
      <c r="H387" s="105"/>
      <c r="I387" s="106"/>
    </row>
    <row r="388" spans="1:9" x14ac:dyDescent="0.25">
      <c r="A388" s="102">
        <v>386</v>
      </c>
      <c r="B388" s="102"/>
      <c r="C388" s="102"/>
      <c r="D388" s="103"/>
      <c r="E388" s="104"/>
      <c r="F388" s="104"/>
      <c r="G388" s="105"/>
      <c r="H388" s="105"/>
      <c r="I388" s="106"/>
    </row>
    <row r="389" spans="1:9" x14ac:dyDescent="0.25">
      <c r="A389" s="102">
        <v>387</v>
      </c>
      <c r="B389" s="102"/>
      <c r="C389" s="102"/>
      <c r="D389" s="103"/>
      <c r="E389" s="104"/>
      <c r="F389" s="104"/>
      <c r="G389" s="105"/>
      <c r="H389" s="105"/>
      <c r="I389" s="106"/>
    </row>
    <row r="390" spans="1:9" x14ac:dyDescent="0.25">
      <c r="A390" s="102">
        <v>388</v>
      </c>
      <c r="B390" s="102"/>
      <c r="C390" s="102"/>
      <c r="D390" s="103"/>
      <c r="E390" s="104"/>
      <c r="F390" s="104"/>
      <c r="G390" s="105"/>
      <c r="H390" s="105"/>
      <c r="I390" s="106"/>
    </row>
    <row r="391" spans="1:9" x14ac:dyDescent="0.25">
      <c r="A391" s="102">
        <v>389</v>
      </c>
      <c r="B391" s="102"/>
      <c r="C391" s="102"/>
      <c r="D391" s="103"/>
      <c r="E391" s="104"/>
      <c r="F391" s="104"/>
      <c r="G391" s="105"/>
      <c r="H391" s="105"/>
      <c r="I391" s="106"/>
    </row>
    <row r="392" spans="1:9" x14ac:dyDescent="0.25">
      <c r="A392" s="102">
        <v>390</v>
      </c>
      <c r="B392" s="102"/>
      <c r="C392" s="102"/>
      <c r="D392" s="103"/>
      <c r="E392" s="104"/>
      <c r="F392" s="104"/>
      <c r="G392" s="105"/>
      <c r="H392" s="105"/>
      <c r="I392" s="106"/>
    </row>
    <row r="393" spans="1:9" x14ac:dyDescent="0.25">
      <c r="A393" s="102">
        <v>391</v>
      </c>
      <c r="B393" s="102"/>
      <c r="C393" s="102"/>
      <c r="D393" s="103"/>
      <c r="E393" s="104"/>
      <c r="F393" s="104"/>
      <c r="G393" s="105"/>
      <c r="H393" s="105"/>
      <c r="I393" s="106"/>
    </row>
    <row r="394" spans="1:9" x14ac:dyDescent="0.25">
      <c r="A394" s="102">
        <v>392</v>
      </c>
      <c r="B394" s="102"/>
      <c r="C394" s="102"/>
      <c r="D394" s="103"/>
      <c r="E394" s="104"/>
      <c r="F394" s="104"/>
      <c r="G394" s="105"/>
      <c r="H394" s="105"/>
      <c r="I394" s="106"/>
    </row>
    <row r="395" spans="1:9" x14ac:dyDescent="0.25">
      <c r="A395" s="102">
        <v>393</v>
      </c>
      <c r="B395" s="102"/>
      <c r="C395" s="102"/>
      <c r="D395" s="103"/>
      <c r="E395" s="104"/>
      <c r="F395" s="104"/>
      <c r="G395" s="105"/>
      <c r="H395" s="105"/>
      <c r="I395" s="106"/>
    </row>
    <row r="396" spans="1:9" x14ac:dyDescent="0.25">
      <c r="A396" s="102">
        <v>394</v>
      </c>
      <c r="B396" s="102"/>
      <c r="C396" s="102"/>
      <c r="D396" s="103"/>
      <c r="E396" s="104"/>
      <c r="F396" s="104"/>
      <c r="G396" s="105"/>
      <c r="H396" s="105"/>
      <c r="I396" s="106"/>
    </row>
    <row r="397" spans="1:9" x14ac:dyDescent="0.25">
      <c r="A397" s="102">
        <v>395</v>
      </c>
      <c r="B397" s="102"/>
      <c r="C397" s="102"/>
      <c r="D397" s="103"/>
      <c r="E397" s="104"/>
      <c r="F397" s="104"/>
      <c r="G397" s="105"/>
      <c r="H397" s="105"/>
      <c r="I397" s="106"/>
    </row>
    <row r="398" spans="1:9" x14ac:dyDescent="0.25">
      <c r="A398" s="102">
        <v>396</v>
      </c>
      <c r="B398" s="102"/>
      <c r="C398" s="102"/>
      <c r="D398" s="103"/>
      <c r="E398" s="104"/>
      <c r="F398" s="104"/>
      <c r="G398" s="105"/>
      <c r="H398" s="105"/>
      <c r="I398" s="106"/>
    </row>
    <row r="399" spans="1:9" x14ac:dyDescent="0.25">
      <c r="A399" s="102">
        <v>397</v>
      </c>
      <c r="B399" s="102"/>
      <c r="C399" s="102"/>
      <c r="D399" s="103"/>
      <c r="E399" s="104"/>
      <c r="F399" s="104"/>
      <c r="G399" s="105"/>
      <c r="H399" s="105"/>
      <c r="I399" s="106"/>
    </row>
    <row r="406" spans="3:3" x14ac:dyDescent="0.25">
      <c r="C406" s="107" t="s">
        <v>1822</v>
      </c>
    </row>
  </sheetData>
  <mergeCells count="1">
    <mergeCell ref="S1:V1"/>
  </mergeCells>
  <conditionalFormatting sqref="L168">
    <cfRule type="duplicateValues" dxfId="0" priority="1"/>
  </conditionalFormatting>
  <hyperlinks>
    <hyperlink ref="AC361" r:id="rId1"/>
    <hyperlink ref="AC360" r:id="rId2"/>
    <hyperlink ref="AC363" r:id="rId3"/>
    <hyperlink ref="AC364" r:id="rId4"/>
    <hyperlink ref="AC365" r:id="rId5"/>
    <hyperlink ref="AC366" r:id="rId6"/>
    <hyperlink ref="AC367" r:id="rId7"/>
    <hyperlink ref="AC369" r:id="rId8"/>
    <hyperlink ref="AC368" r:id="rId9"/>
    <hyperlink ref="AC370" r:id="rId10"/>
    <hyperlink ref="AC371" r:id="rId11"/>
    <hyperlink ref="AC372" r:id="rId12"/>
    <hyperlink ref="AC373" r:id="rId13"/>
    <hyperlink ref="AC374" r:id="rId14"/>
    <hyperlink ref="AC375" r:id="rId15"/>
    <hyperlink ref="AC376" r:id="rId16"/>
    <hyperlink ref="AC377" r:id="rId17"/>
    <hyperlink ref="AC378" r:id="rId18"/>
    <hyperlink ref="AC379" r:id="rId19"/>
    <hyperlink ref="AC380" r:id="rId20"/>
    <hyperlink ref="AC5" r:id="rId21"/>
    <hyperlink ref="AC6" r:id="rId22"/>
    <hyperlink ref="AC7" r:id="rId23"/>
    <hyperlink ref="AC8" r:id="rId24"/>
    <hyperlink ref="AC10" r:id="rId25"/>
    <hyperlink ref="AC11" r:id="rId26"/>
    <hyperlink ref="AC12" r:id="rId27"/>
    <hyperlink ref="AC13" r:id="rId28"/>
    <hyperlink ref="AC14" r:id="rId29"/>
    <hyperlink ref="AC15" r:id="rId30"/>
    <hyperlink ref="AC16" r:id="rId31"/>
    <hyperlink ref="AC17" r:id="rId32"/>
    <hyperlink ref="AC18" r:id="rId33"/>
    <hyperlink ref="AC19" r:id="rId34"/>
    <hyperlink ref="AC20" r:id="rId35"/>
    <hyperlink ref="AC21" r:id="rId36"/>
    <hyperlink ref="AC23" r:id="rId37"/>
    <hyperlink ref="AC24" r:id="rId38"/>
    <hyperlink ref="AC25" r:id="rId39"/>
    <hyperlink ref="AC26" r:id="rId40"/>
    <hyperlink ref="AC27" r:id="rId41"/>
    <hyperlink ref="AC28" r:id="rId42"/>
    <hyperlink ref="AC29" r:id="rId43"/>
    <hyperlink ref="AC30" r:id="rId44"/>
    <hyperlink ref="AC31" r:id="rId45"/>
    <hyperlink ref="AC32" r:id="rId46"/>
    <hyperlink ref="AC33" r:id="rId47"/>
    <hyperlink ref="AC34" r:id="rId48"/>
    <hyperlink ref="AC35" r:id="rId49"/>
    <hyperlink ref="AC36" r:id="rId50"/>
    <hyperlink ref="AC37" r:id="rId51"/>
    <hyperlink ref="AC38" r:id="rId52"/>
    <hyperlink ref="AC39" r:id="rId53"/>
    <hyperlink ref="AC40" r:id="rId54"/>
    <hyperlink ref="AC41" r:id="rId55"/>
    <hyperlink ref="AC42" r:id="rId56"/>
    <hyperlink ref="AC43" r:id="rId57"/>
    <hyperlink ref="AC44" r:id="rId58"/>
    <hyperlink ref="AC45" r:id="rId59"/>
    <hyperlink ref="AC46" r:id="rId60"/>
    <hyperlink ref="AC47" r:id="rId61"/>
    <hyperlink ref="AC48" r:id="rId62"/>
    <hyperlink ref="AC49" r:id="rId63"/>
    <hyperlink ref="AC50" r:id="rId64"/>
    <hyperlink ref="AC51" r:id="rId65"/>
    <hyperlink ref="AC52" r:id="rId66"/>
    <hyperlink ref="AC53" r:id="rId67"/>
    <hyperlink ref="AC54" r:id="rId68"/>
    <hyperlink ref="AC55" r:id="rId69"/>
    <hyperlink ref="AC56" r:id="rId70"/>
    <hyperlink ref="AC57" r:id="rId71"/>
    <hyperlink ref="AC58" r:id="rId72"/>
    <hyperlink ref="AC59" r:id="rId73"/>
    <hyperlink ref="AC60" r:id="rId74"/>
    <hyperlink ref="AC61" r:id="rId75"/>
    <hyperlink ref="AC62" r:id="rId76"/>
    <hyperlink ref="AC63" r:id="rId77"/>
    <hyperlink ref="AC64" r:id="rId78"/>
    <hyperlink ref="AC65" r:id="rId79"/>
    <hyperlink ref="AC66" r:id="rId80"/>
    <hyperlink ref="AC67" r:id="rId81"/>
    <hyperlink ref="AC68" r:id="rId82"/>
    <hyperlink ref="AC69" r:id="rId83"/>
    <hyperlink ref="AC70" r:id="rId84"/>
    <hyperlink ref="AC71" r:id="rId85"/>
    <hyperlink ref="AC72" r:id="rId86"/>
    <hyperlink ref="AC73" r:id="rId87"/>
    <hyperlink ref="AC74" r:id="rId88"/>
    <hyperlink ref="AC75" r:id="rId89"/>
    <hyperlink ref="AC76" r:id="rId90"/>
    <hyperlink ref="AC77" r:id="rId91"/>
    <hyperlink ref="AC78" r:id="rId92"/>
    <hyperlink ref="AC79" r:id="rId93"/>
    <hyperlink ref="AC80" r:id="rId94"/>
    <hyperlink ref="AC81" r:id="rId95"/>
    <hyperlink ref="AC82" r:id="rId96"/>
    <hyperlink ref="AC83" r:id="rId97"/>
    <hyperlink ref="AC84" r:id="rId98"/>
    <hyperlink ref="AC85" r:id="rId99"/>
    <hyperlink ref="AC86" r:id="rId100"/>
    <hyperlink ref="AC87" r:id="rId101"/>
    <hyperlink ref="AC88" r:id="rId102"/>
    <hyperlink ref="AC89" r:id="rId103"/>
    <hyperlink ref="AC90" r:id="rId104"/>
    <hyperlink ref="AC91" r:id="rId105"/>
    <hyperlink ref="AC92" r:id="rId106"/>
    <hyperlink ref="AC93" r:id="rId107"/>
    <hyperlink ref="AC94" r:id="rId108"/>
    <hyperlink ref="AC95" r:id="rId109"/>
    <hyperlink ref="AC96" r:id="rId110"/>
    <hyperlink ref="AC97" r:id="rId111"/>
    <hyperlink ref="AC98" r:id="rId112"/>
    <hyperlink ref="AC99" r:id="rId113"/>
    <hyperlink ref="AC100" r:id="rId114"/>
    <hyperlink ref="AC101" r:id="rId115"/>
    <hyperlink ref="AC102" r:id="rId116"/>
    <hyperlink ref="AC103" r:id="rId117"/>
    <hyperlink ref="AC104" r:id="rId118"/>
    <hyperlink ref="AC105" r:id="rId119"/>
    <hyperlink ref="AC106" r:id="rId120"/>
    <hyperlink ref="AC107" r:id="rId121"/>
    <hyperlink ref="AC108" r:id="rId122"/>
    <hyperlink ref="AC109" r:id="rId123"/>
    <hyperlink ref="AC110" r:id="rId124"/>
    <hyperlink ref="AC111" r:id="rId125"/>
    <hyperlink ref="AC112" r:id="rId126"/>
    <hyperlink ref="AC113" r:id="rId127"/>
    <hyperlink ref="AC114" r:id="rId128"/>
    <hyperlink ref="AC115" r:id="rId129"/>
    <hyperlink ref="AC116" r:id="rId130"/>
    <hyperlink ref="AC117" r:id="rId131"/>
    <hyperlink ref="AC118" r:id="rId132"/>
    <hyperlink ref="AC119" r:id="rId133"/>
    <hyperlink ref="AC120" r:id="rId134"/>
    <hyperlink ref="AC121" r:id="rId135"/>
    <hyperlink ref="AC122" r:id="rId136"/>
    <hyperlink ref="AC123" r:id="rId137"/>
    <hyperlink ref="AC124" r:id="rId138"/>
    <hyperlink ref="AC125" r:id="rId139"/>
    <hyperlink ref="AC126" r:id="rId140"/>
    <hyperlink ref="AC127" r:id="rId141"/>
    <hyperlink ref="AC128" r:id="rId142"/>
    <hyperlink ref="AC129" r:id="rId143"/>
    <hyperlink ref="AC130" r:id="rId144"/>
    <hyperlink ref="AC131" r:id="rId145"/>
    <hyperlink ref="AC132" r:id="rId146"/>
    <hyperlink ref="AC133" r:id="rId147"/>
    <hyperlink ref="AC134" r:id="rId148"/>
    <hyperlink ref="AC135" r:id="rId149"/>
    <hyperlink ref="AC136" r:id="rId150"/>
    <hyperlink ref="AC137" r:id="rId151"/>
    <hyperlink ref="AC138" r:id="rId152"/>
    <hyperlink ref="AC139" r:id="rId153"/>
    <hyperlink ref="AC140" r:id="rId154"/>
    <hyperlink ref="AC141" r:id="rId155"/>
    <hyperlink ref="AC142" r:id="rId156"/>
    <hyperlink ref="AC143" r:id="rId157"/>
    <hyperlink ref="AC144" r:id="rId158"/>
    <hyperlink ref="AC145" r:id="rId159"/>
    <hyperlink ref="AC153" r:id="rId160"/>
    <hyperlink ref="AC154" r:id="rId161"/>
    <hyperlink ref="AC155" r:id="rId162"/>
    <hyperlink ref="AC156" r:id="rId163"/>
    <hyperlink ref="AC157" r:id="rId164"/>
    <hyperlink ref="AC158" r:id="rId165"/>
    <hyperlink ref="AC159" r:id="rId166"/>
    <hyperlink ref="AC160" r:id="rId167"/>
    <hyperlink ref="AC162" r:id="rId168"/>
    <hyperlink ref="AC163" r:id="rId169"/>
    <hyperlink ref="AC164" r:id="rId170"/>
    <hyperlink ref="AC165" r:id="rId171"/>
    <hyperlink ref="AC166" r:id="rId172"/>
    <hyperlink ref="AC167" r:id="rId173"/>
    <hyperlink ref="AC169" r:id="rId174"/>
    <hyperlink ref="AC170" r:id="rId175"/>
    <hyperlink ref="AC171" r:id="rId176"/>
    <hyperlink ref="AC172" r:id="rId177"/>
    <hyperlink ref="AC173" r:id="rId178"/>
    <hyperlink ref="AC175" r:id="rId179"/>
    <hyperlink ref="AC176" r:id="rId180"/>
    <hyperlink ref="AC177" r:id="rId181"/>
    <hyperlink ref="AC178" r:id="rId182"/>
    <hyperlink ref="AC179" r:id="rId183"/>
    <hyperlink ref="AC180" r:id="rId184"/>
    <hyperlink ref="AC181" r:id="rId185"/>
    <hyperlink ref="AC182" r:id="rId186"/>
    <hyperlink ref="AC183" r:id="rId187"/>
    <hyperlink ref="AC184" r:id="rId188"/>
    <hyperlink ref="AC185" r:id="rId189"/>
    <hyperlink ref="AC186" r:id="rId190"/>
    <hyperlink ref="AC187" r:id="rId191"/>
    <hyperlink ref="AC188" r:id="rId192"/>
    <hyperlink ref="AC189" r:id="rId193"/>
    <hyperlink ref="AC190" r:id="rId194"/>
    <hyperlink ref="AC191" r:id="rId195"/>
    <hyperlink ref="AC192" r:id="rId196"/>
    <hyperlink ref="AC194" r:id="rId197"/>
    <hyperlink ref="AC195" r:id="rId198"/>
    <hyperlink ref="AC196" r:id="rId199"/>
    <hyperlink ref="AC197" r:id="rId200"/>
    <hyperlink ref="AC198" r:id="rId201"/>
    <hyperlink ref="AC199" r:id="rId202"/>
    <hyperlink ref="AC200" r:id="rId203"/>
    <hyperlink ref="AC201" r:id="rId204"/>
    <hyperlink ref="AC202" r:id="rId205"/>
    <hyperlink ref="AC203" r:id="rId206"/>
    <hyperlink ref="AC204" r:id="rId207"/>
    <hyperlink ref="AC205" r:id="rId208"/>
    <hyperlink ref="AC206" r:id="rId209"/>
    <hyperlink ref="AC207" r:id="rId210"/>
    <hyperlink ref="AC208" r:id="rId211"/>
    <hyperlink ref="AC209" r:id="rId212"/>
    <hyperlink ref="AC210" r:id="rId213"/>
    <hyperlink ref="AC211" r:id="rId214"/>
    <hyperlink ref="AC212" r:id="rId215"/>
    <hyperlink ref="AC213" r:id="rId216"/>
    <hyperlink ref="AC214" r:id="rId217"/>
    <hyperlink ref="AC215" r:id="rId218"/>
    <hyperlink ref="AC216" r:id="rId219"/>
    <hyperlink ref="AC217" r:id="rId220"/>
    <hyperlink ref="AC218" r:id="rId221"/>
    <hyperlink ref="AC219" r:id="rId222"/>
    <hyperlink ref="AC220" r:id="rId223"/>
    <hyperlink ref="AC221" r:id="rId224"/>
    <hyperlink ref="AC222" r:id="rId225"/>
    <hyperlink ref="AC223" r:id="rId226"/>
    <hyperlink ref="AC224" r:id="rId227"/>
    <hyperlink ref="AC225" r:id="rId228"/>
    <hyperlink ref="AC226" r:id="rId229"/>
    <hyperlink ref="AC227" r:id="rId230"/>
    <hyperlink ref="AC228" r:id="rId231"/>
    <hyperlink ref="AC229" r:id="rId232"/>
    <hyperlink ref="AC230" r:id="rId233"/>
    <hyperlink ref="AC231" r:id="rId234"/>
    <hyperlink ref="AC232" r:id="rId235"/>
    <hyperlink ref="AC233" r:id="rId236"/>
    <hyperlink ref="AC234" r:id="rId237"/>
    <hyperlink ref="AC235" r:id="rId238"/>
    <hyperlink ref="AC236" r:id="rId239"/>
    <hyperlink ref="AC237" r:id="rId240"/>
    <hyperlink ref="AC239" r:id="rId241"/>
    <hyperlink ref="AC240" r:id="rId242"/>
    <hyperlink ref="AC241" r:id="rId243"/>
    <hyperlink ref="AC242" r:id="rId244"/>
    <hyperlink ref="AC243" r:id="rId245"/>
    <hyperlink ref="AC244" r:id="rId246"/>
    <hyperlink ref="AC245" r:id="rId247"/>
    <hyperlink ref="AC246" r:id="rId248"/>
    <hyperlink ref="AC247" r:id="rId249"/>
    <hyperlink ref="AC248" r:id="rId250"/>
    <hyperlink ref="AC249" r:id="rId251"/>
    <hyperlink ref="AC251" r:id="rId252"/>
    <hyperlink ref="AC252" r:id="rId253"/>
    <hyperlink ref="AC253" r:id="rId254"/>
    <hyperlink ref="AC254" r:id="rId255"/>
    <hyperlink ref="AC255" r:id="rId256"/>
    <hyperlink ref="AC256" r:id="rId257"/>
    <hyperlink ref="AC257" r:id="rId258"/>
    <hyperlink ref="AC258" r:id="rId259"/>
    <hyperlink ref="AC269" r:id="rId260"/>
    <hyperlink ref="AC270" r:id="rId261"/>
    <hyperlink ref="AC274" r:id="rId262"/>
    <hyperlink ref="AC278" r:id="rId263"/>
    <hyperlink ref="AC279" r:id="rId264"/>
    <hyperlink ref="AC280" r:id="rId265"/>
    <hyperlink ref="AC303" r:id="rId266"/>
    <hyperlink ref="AC3" r:id="rId267"/>
    <hyperlink ref="AC4" r:id="rId268"/>
    <hyperlink ref="AC9" r:id="rId269"/>
    <hyperlink ref="AC22" r:id="rId270"/>
    <hyperlink ref="AC146" r:id="rId271"/>
    <hyperlink ref="AC147" r:id="rId272"/>
    <hyperlink ref="AC148" r:id="rId273"/>
    <hyperlink ref="AC149" r:id="rId274"/>
    <hyperlink ref="AC150" r:id="rId275"/>
    <hyperlink ref="AC151" r:id="rId276"/>
    <hyperlink ref="AC152" r:id="rId277"/>
    <hyperlink ref="AC161" r:id="rId278"/>
    <hyperlink ref="AC168" r:id="rId279"/>
    <hyperlink ref="AC174" r:id="rId280"/>
    <hyperlink ref="AC193" r:id="rId281"/>
    <hyperlink ref="AC238" r:id="rId282"/>
    <hyperlink ref="AC250" r:id="rId283"/>
    <hyperlink ref="AC259" r:id="rId284"/>
    <hyperlink ref="AC260" r:id="rId285"/>
    <hyperlink ref="AC346" r:id="rId286"/>
    <hyperlink ref="AC347" r:id="rId287"/>
    <hyperlink ref="AC355" r:id="rId288"/>
    <hyperlink ref="AC273" r:id="rId289"/>
    <hyperlink ref="AC322" r:id="rId290"/>
    <hyperlink ref="AC338:AC339" r:id="rId291" display="https://community.secop.gov.co/Public/Tendering/ContractNoticeManagement/Index?currentLanguage=es-CO&amp;Page=login&amp;Country=CO&amp;SkinName=CCE"/>
    <hyperlink ref="AC342:AC343" r:id="rId292" display="https://community.secop.gov.co/Public/Tendering/ContractNoticeManagement/Index?currentLanguage=es-CO&amp;Page=login&amp;Country=CO&amp;SkinName=CCE"/>
    <hyperlink ref="AC354" r:id="rId293"/>
    <hyperlink ref="AC356" r:id="rId294"/>
    <hyperlink ref="AC358" r:id="rId295"/>
    <hyperlink ref="B147" r:id="rId296" display="https://colombiacompra.coupahost.com/order_headers/46492"/>
    <hyperlink ref="AC342" r:id="rId297"/>
  </hyperlinks>
  <pageMargins left="0.7" right="0.7" top="0.75" bottom="0.75" header="0.3" footer="0.3"/>
  <drawing r:id="rId298"/>
  <extLst>
    <ext xmlns:x14="http://schemas.microsoft.com/office/spreadsheetml/2009/9/main" uri="{CCE6A557-97BC-4b89-ADB6-D9C93CAAB3DF}">
      <x14:dataValidations xmlns:xm="http://schemas.microsoft.com/office/excel/2006/main" count="9">
        <x14:dataValidation type="list" allowBlank="1" showInputMessage="1" showErrorMessage="1">
          <x14:formula1>
            <xm:f>'[1]NO MODIFICAR'!#REF!</xm:f>
          </x14:formula1>
          <xm:sqref>M327:M354 M357:M381 M251:M258 M260:M325 L323:L325 L3:M145 L153:M160 L149:L150 L162:M249 L251:L272 L274:L321 L327:L337 L339:L341 L344:L355 L357:L380</xm:sqref>
        </x14:dataValidation>
        <x14:dataValidation type="list" allowBlank="1" showInputMessage="1" showErrorMessage="1">
          <x14:formula1>
            <xm:f>'[1]NO MODIFICAR'!#REF!</xm:f>
          </x14:formula1>
          <xm:sqref>L1</xm:sqref>
        </x14:dataValidation>
        <x14:dataValidation type="list" allowBlank="1" showInputMessage="1" showErrorMessage="1">
          <x14:formula1>
            <xm:f>'[1]NO MODIFICAR'!#REF!</xm:f>
          </x14:formula1>
          <xm:sqref>M382:M399</xm:sqref>
        </x14:dataValidation>
        <x14:dataValidation type="list" allowBlank="1" showInputMessage="1" showErrorMessage="1">
          <x14:formula1>
            <xm:f>'[1]NO MODIFICAR'!#REF!</xm:f>
          </x14:formula1>
          <xm:sqref>L382:L399</xm:sqref>
        </x14:dataValidation>
        <x14:dataValidation type="list" allowBlank="1" showInputMessage="1" showErrorMessage="1">
          <x14:formula1>
            <xm:f>'[1]NO MODIFICAR'!#REF!</xm:f>
          </x14:formula1>
          <xm:sqref>H323:H325 H363:H380 H194:H237 H340:H341 H5:H8 H153:H160 H162:H167 H169:H173 H10:H21 H175:H192 H327:H337 H239:H249 H274:H321 H251:H258 H23:H145 H261:H272 H357 H359:H361 H344:H353 H383:H399</xm:sqref>
        </x14:dataValidation>
        <x14:dataValidation type="list" allowBlank="1" showInputMessage="1" showErrorMessage="1">
          <x14:formula1>
            <xm:f>'[1]NO MODIFICAR'!#REF!</xm:f>
          </x14:formula1>
          <xm:sqref>G169:G173 G10:G21 G323:G325 G5:G8 G23:G145 G153:G160 G162:G167 G175:G192 G194:G237 G239:G249 G251:G258 G261:G272 G274:G321 G327:G337 G340:G341 G344:G353 G357 G359:G361 G363:G380 G383:G399</xm:sqref>
        </x14:dataValidation>
        <x14:dataValidation type="list" allowBlank="1" showInputMessage="1" showErrorMessage="1">
          <x14:formula1>
            <xm:f>'[1]listado supervisores'!#REF!</xm:f>
          </x14:formula1>
          <xm:sqref>AC3:AC8 AC10:AC19</xm:sqref>
        </x14:dataValidation>
        <x14:dataValidation type="list" allowBlank="1" showInputMessage="1" showErrorMessage="1">
          <x14:formula1>
            <xm:f>'[1]NO MODIFICAR'!#REF!</xm:f>
          </x14:formula1>
          <xm:sqref>M1</xm:sqref>
        </x14:dataValidation>
        <x14:dataValidation type="list" allowBlank="1" showInputMessage="1" showErrorMessage="1">
          <x14:formula1>
            <xm:f>'[1]NO MODIFICAR'!#REF!</xm:f>
          </x14:formula1>
          <xm:sqref>AC1:AC2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FDLU-2020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2020-10-15T17:16:30Z</dcterms:created>
  <dcterms:modified xsi:type="dcterms:W3CDTF">2020-10-15T20:43:53Z</dcterms:modified>
</cp:coreProperties>
</file>